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แผนดำเนินงาน\"/>
    </mc:Choice>
  </mc:AlternateContent>
  <xr:revisionPtr revIDLastSave="0" documentId="13_ncr:1_{95C1D801-7466-40CD-9894-A0F2C41ADCF7}" xr6:coauthVersionLast="46" xr6:coauthVersionMax="46" xr10:uidLastSave="{00000000-0000-0000-0000-000000000000}"/>
  <bookViews>
    <workbookView xWindow="-120" yWindow="-120" windowWidth="20730" windowHeight="11160" activeTab="1" xr2:uid="{10F4DC1C-681C-4615-A124-07084C78CE46}"/>
  </bookViews>
  <sheets>
    <sheet name="ส่วนที่2" sheetId="1" r:id="rId1"/>
    <sheet name="ส่วนที่ 3" sheetId="2" r:id="rId2"/>
  </sheets>
  <definedNames>
    <definedName name="_xlnm.Print_Area" localSheetId="1">'ส่วนที่ 3'!$A$1:$R$1264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E38" i="1"/>
  <c r="E34" i="1"/>
  <c r="C34" i="1"/>
  <c r="E31" i="1"/>
  <c r="C31" i="1"/>
  <c r="E22" i="1"/>
  <c r="C22" i="1"/>
  <c r="C14" i="1"/>
  <c r="E14" i="1"/>
  <c r="E11" i="1"/>
  <c r="C11" i="1"/>
  <c r="D38" i="1"/>
  <c r="D31" i="1"/>
  <c r="D22" i="1"/>
  <c r="D14" i="1"/>
  <c r="D11" i="1"/>
  <c r="D739" i="2"/>
  <c r="D358" i="2" l="1"/>
  <c r="D399" i="2" l="1"/>
  <c r="E80" i="1" l="1"/>
  <c r="E79" i="1"/>
  <c r="E68" i="1"/>
  <c r="E63" i="1"/>
  <c r="E60" i="1"/>
  <c r="E54" i="1"/>
  <c r="C79" i="1"/>
  <c r="C68" i="1"/>
  <c r="C63" i="1"/>
  <c r="C60" i="1"/>
  <c r="C54" i="1"/>
  <c r="E77" i="1"/>
  <c r="E78" i="1"/>
  <c r="E76" i="1"/>
  <c r="E67" i="1"/>
  <c r="E66" i="1"/>
  <c r="E65" i="1"/>
  <c r="E62" i="1"/>
  <c r="E59" i="1"/>
  <c r="E58" i="1"/>
  <c r="E57" i="1"/>
  <c r="E56" i="1"/>
  <c r="B80" i="1"/>
  <c r="D80" i="1"/>
  <c r="D79" i="1"/>
  <c r="D68" i="1"/>
  <c r="D63" i="1"/>
  <c r="D60" i="1"/>
  <c r="D54" i="1"/>
  <c r="C80" i="1" l="1"/>
  <c r="D785" i="2"/>
</calcChain>
</file>

<file path=xl/sharedStrings.xml><?xml version="1.0" encoding="utf-8"?>
<sst xmlns="http://schemas.openxmlformats.org/spreadsheetml/2006/main" count="2270" uniqueCount="843">
  <si>
    <t>ส่วนที่ 2</t>
  </si>
  <si>
    <t>บัญชีสรุปจำนวนโครงการและงบประมาณ</t>
  </si>
  <si>
    <t>แผนการดำเนินงาน ประจำปีงบประมาณ พ.ศ. 2564</t>
  </si>
  <si>
    <t>องค์การบริหารส่วนตำบลดอนกลาง อำเภอโกสุมพิสัย จังหวัดมหาสารคาม</t>
  </si>
  <si>
    <t>ยุทธศาสตร์</t>
  </si>
  <si>
    <t xml:space="preserve">   จำนวนโครงการ   ที่ดำเนินการ</t>
  </si>
  <si>
    <t>คิดเป็นร้อยละของโครงการทั้งหมด</t>
  </si>
  <si>
    <t>คิดเป็นร้อยละของงบประมาณทั้งหมด</t>
  </si>
  <si>
    <t xml:space="preserve"> จำนวน   งบประมาณ</t>
  </si>
  <si>
    <t xml:space="preserve">    หน่วยงาน     ดำเนินการ</t>
  </si>
  <si>
    <t>1) ยุทธศาสตร์ที่ 1 ส่งเสริมสนับสนุนการจัดการศึกษา สร้างสังคมแห่งการเรียนรู้และประเพณีวัฒนธรรม</t>
  </si>
  <si>
    <t xml:space="preserve">  1.1 แผนงานบริหารงานทั่วไป</t>
  </si>
  <si>
    <t xml:space="preserve">  1.2 แผนงานการศึกษา</t>
  </si>
  <si>
    <t xml:space="preserve">  1.3 แผนงานการศาสนาวัฒนธรรมและนันทนาการ</t>
  </si>
  <si>
    <t>รวม</t>
  </si>
  <si>
    <t>2) ยุทธศาสตร์ที่ 2 ส่งเสริมเกษตรกรรมและพาณิชยกรรม เพื่อความมั่นคงทางเศรษฐกิจ</t>
  </si>
  <si>
    <t xml:space="preserve">  2.1  แผนงานการเกษตร</t>
  </si>
  <si>
    <t>3) ยุทธศาสตร์ที่ 3 ยกระดับคุณภาพชีวิตประชาชนและเสริมสร้างชุมชนเข้มแข็ง</t>
  </si>
  <si>
    <t xml:space="preserve">  3.1 แผนงานสร้างความเข้มแข็งของชุมชน</t>
  </si>
  <si>
    <t xml:space="preserve"> </t>
  </si>
  <si>
    <t xml:space="preserve">  3.2 แผนงานสาธารณสุข</t>
  </si>
  <si>
    <t xml:space="preserve">  3.3 แผนงานสังคมสงเคราะห์</t>
  </si>
  <si>
    <t xml:space="preserve">  3.4 แผนงานการรักษาความสงบภายใน</t>
  </si>
  <si>
    <t xml:space="preserve">  3.5 แผนงานงบกลาง</t>
  </si>
  <si>
    <t xml:space="preserve">  3.6 แผนงานศาสนา วัฒนธรรม และนันทนาการ</t>
  </si>
  <si>
    <t>แบบ ผด.01</t>
  </si>
  <si>
    <t>4) ยุทธศาสตร์ที่ 4 พัฒนาโครงสร้างพื้นฐานเพื่อคุณภาพชีวิต</t>
  </si>
  <si>
    <t xml:space="preserve">  1.1 แผนงานเคหะและชุมชน</t>
  </si>
  <si>
    <t xml:space="preserve">  1.2 แผนงานอุตสาหกรรมและการโยธา</t>
  </si>
  <si>
    <t>5) ยุทธศาสตร์ที่ 5 พัฒนาแหล่งท่องเที่ยวเชิงสร้างสรรค์ อนุรักษ์ฟื้นฟูทรัพยากรธรรมชาติและสิ่งแวดล้อม</t>
  </si>
  <si>
    <t>6) ยุทธศาสตร์ที่ 6 พัฒนาและเสริมสร้างประสิทธิภาพการบริหารจัดการองค์กรและบุคลากร</t>
  </si>
  <si>
    <t xml:space="preserve">  6.1 แผนงานบริหารงานทั่วไป</t>
  </si>
  <si>
    <t xml:space="preserve">  6.2 แผนงานงบกลาง</t>
  </si>
  <si>
    <t>ครุภัณ</t>
  </si>
  <si>
    <t>1) ครุภัณฑ์สำนักงาน</t>
  </si>
  <si>
    <t xml:space="preserve">  1.2 แผนงานเคหะและชุมชน</t>
  </si>
  <si>
    <t xml:space="preserve">  1.3 แผนงานสาธารณสุข</t>
  </si>
  <si>
    <t>2) ครุภัณฑ์คอมพิวเตอร์</t>
  </si>
  <si>
    <t xml:space="preserve">  2.1  แผนงานบริหารงานทั่วไป</t>
  </si>
  <si>
    <t xml:space="preserve">  2.2 แผนงานเคหะและชุมชน</t>
  </si>
  <si>
    <t xml:space="preserve">  2.3 แผนงานสาธารณสุข</t>
  </si>
  <si>
    <t xml:space="preserve">  2.4 แผนงานการศึกษา</t>
  </si>
  <si>
    <t>3) ครุภัณฑ์ก่อสร้าง</t>
  </si>
  <si>
    <t xml:space="preserve">  3.1 แผนงานการรักษาความสงบภายใน</t>
  </si>
  <si>
    <t>4) ครุภัณฑ์ไฟฟ้าและวิทยุ</t>
  </si>
  <si>
    <t xml:space="preserve">  4.1 แผนงานบริหารงานทั่วไป</t>
  </si>
  <si>
    <t xml:space="preserve">  4.2 แผนงานรักษาความสงบภายใน</t>
  </si>
  <si>
    <t xml:space="preserve">  4.3 แผนงานสาธารณสุข</t>
  </si>
  <si>
    <t>5) ครุภัณฑ์การเกษตร</t>
  </si>
  <si>
    <t>รวมทั้งสิ้น</t>
  </si>
  <si>
    <t>กองสาธารณสุข</t>
  </si>
  <si>
    <t>กองช่าง</t>
  </si>
  <si>
    <t>สำนักปลัด</t>
  </si>
  <si>
    <t>กองการศึกษา</t>
  </si>
  <si>
    <t>ส่วนที่ 3</t>
  </si>
  <si>
    <t>บัญชีจำนวนโครงการพัฒนาท้องถิ่น กิจกรรม และงบประมาณ</t>
  </si>
  <si>
    <t>ยุทธศาสตร์จังหวัด :  ยุทธศาสตร์ที่ 3  ส่งเสริมและพัฒนาการจัดการศึกษาเพื่อยกระดับสู่การเป็นศูนย์กลางบริการทางการศึกษาและวัฒนธรรมของภาคตะวันออกเฉียงเหนือ</t>
  </si>
  <si>
    <t>ยุทธศาสตร์พัฒนา องค์กรปกครองส่วนท้องถิ่น : ยุทธศาสตร์ที่ 1 การจัดการศึกษาและสร้างสังคมแหล่งการเรียนรรู้ในท้องถิ่น</t>
  </si>
  <si>
    <t>ภายใต้ยุทธศาสตร์ที่ 1 ส่งเสริมสนับสนุนการจัดการศึกษา สร้างสังคมแห่งการเรียนรู้ และประเพณีวัฒนธรรม</t>
  </si>
  <si>
    <t>แผนงานบริหารงานทั่วไป</t>
  </si>
  <si>
    <t>ที่</t>
  </si>
  <si>
    <t>โครงการ</t>
  </si>
  <si>
    <t xml:space="preserve">         รายละเอียดของกิจกรรม          ที่เกิดขึ้นจากโครงการ</t>
  </si>
  <si>
    <t>งบประมาณ (บาท)</t>
  </si>
  <si>
    <t xml:space="preserve">   สถานที่   ดำเนินการ</t>
  </si>
  <si>
    <t>หน่วยงานรับผิดชอบหลัก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</si>
  <si>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</si>
  <si>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</si>
  <si>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</si>
  <si>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</si>
  <si>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</si>
  <si>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</si>
  <si>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</si>
  <si>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</si>
  <si>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</si>
  <si>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</si>
  <si>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</si>
  <si>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</si>
  <si>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ไตรมาสที่ 1</t>
  </si>
  <si>
    <t>ไตรมาสที่ 2</t>
  </si>
  <si>
    <t>ไตรมาสที่ 3</t>
  </si>
  <si>
    <t>ไตรมาสที่ 4</t>
  </si>
  <si>
    <t xml:space="preserve"> - อุดหนุน อบต.เหล่า</t>
  </si>
  <si>
    <t xml:space="preserve"> - เพื่อจ่ายเป็นเงินอุดหนุน อบต.เหล่า</t>
  </si>
  <si>
    <t>เพื่ออุดหนุนศูนย์ปฏิบัติการร่วมในการ</t>
  </si>
  <si>
    <t>ช่วยเหลือประชาชนขององค์กรปกครอง</t>
  </si>
  <si>
    <t>ส่วนท้องถิ่นระดับอำเภอ</t>
  </si>
  <si>
    <t>อบต.ดอนกลาง</t>
  </si>
  <si>
    <t>โครงการวันท้องถิ่นไทย</t>
  </si>
  <si>
    <t xml:space="preserve"> - เพื่อจ่ายเป็นค่าใช้จ่ายในการดำเนินงาน</t>
  </si>
  <si>
    <t>ตามโครงการวันท้องถิ่นไทย</t>
  </si>
  <si>
    <t>แผนงานการศึกษา</t>
  </si>
  <si>
    <t>เงินอุดหนุนส่วนราชการ</t>
  </si>
  <si>
    <t xml:space="preserve"> - เพื่อจ่ายเป็นเงินอุดหนุนโรงเรียนดอนกลาง</t>
  </si>
  <si>
    <t>นุกูลวิทย์ ตามโครงการทัศนศึกษาแหล่ง</t>
  </si>
  <si>
    <t xml:space="preserve"> - อุดหนุนโรงเรียนบ้านวังจาน</t>
  </si>
  <si>
    <t xml:space="preserve"> - เพื่อจ่ายเป็นเงินอุดหนุนโรงเรียนบ้านวังจาน</t>
  </si>
  <si>
    <t>ตามโครงการลดเวลาเรียนเพิ่มเวลารู้ เป็นเงิน</t>
  </si>
  <si>
    <t xml:space="preserve"> - อุดหนุนโรงเรียนบ้านทิพโสต</t>
  </si>
  <si>
    <t xml:space="preserve"> - เพื่อจ่ายเป็นเงินอุดหนุนโรงเรียนบ้านทิพโสต</t>
  </si>
  <si>
    <t>ตามโครงการทัศนศึกษาแหล่งเรียนรู้นอกสถานที่</t>
  </si>
  <si>
    <t xml:space="preserve">             รายละเอียดของกิจกรรม             ที่เกิดขึ้นจากโครงการ</t>
  </si>
  <si>
    <t xml:space="preserve"> - อุดหนุนโรงเรียนหินแห่เสริมศิลป์</t>
  </si>
  <si>
    <t xml:space="preserve"> - เพื่อจ่ายเป็นเงินอุดหนุนโรงเรียนหินแห่เสริม</t>
  </si>
  <si>
    <t>ศิลป์ ตามโครงการค่ายวิชาการ เป็นเงิน</t>
  </si>
  <si>
    <t>กองการศึกษาฯ</t>
  </si>
  <si>
    <t xml:space="preserve"> - เพื่อจ่ายเป็นค่าใช้จ่ายค่าจัดการเรียนการสอน</t>
  </si>
  <si>
    <t>ของ ศพด. เช่น ค่าวัสดุการศึกษา สื่อการเรียน</t>
  </si>
  <si>
    <t>การสอน และการจัดกิจกรรมการเรียนการสอน</t>
  </si>
  <si>
    <t>ฯลฯ แยกเป็น</t>
  </si>
  <si>
    <t>1) ศพด.อบต.ดอนกลาง ช่วงอายุ 2-5 ปี 170 คน</t>
  </si>
  <si>
    <t>อัตราคนละ 1,700 บาท/ปี เป็นเงิน 289,000.-</t>
  </si>
  <si>
    <t>2) ศพด.วัดวังจาน ช่วงอายุ 2-5 ปี 50 คน</t>
  </si>
  <si>
    <t>อัตราคนละ 1,700 บาท/ปี เป็นเงิน 85,000.-</t>
  </si>
  <si>
    <t xml:space="preserve"> - ค่าจัดการเรียนการสอน</t>
  </si>
  <si>
    <t xml:space="preserve"> - ค่าหนังสือเรียน, อุปกรณ์การเรียน, ค่าเครื่อง </t>
  </si>
  <si>
    <t>แบบนักเรียน, ค่ากิจกรรมพัฒนาผู้เรียน</t>
  </si>
  <si>
    <t>1) ศพด.อบต.ดอนกลาง ช่วงอายุ 3-5 ปี 140 คน</t>
  </si>
  <si>
    <t xml:space="preserve"> - ค่าหนังสือเรียน  200.-/คน = 28,000.-</t>
  </si>
  <si>
    <t xml:space="preserve"> - ค่าอุปกรณ์การเรียน 200.-/คน = 28,000.-</t>
  </si>
  <si>
    <t xml:space="preserve"> - ค่าเครื่องแบบนักเรียน 300.-/คน = 42,000.-</t>
  </si>
  <si>
    <t xml:space="preserve"> - ค่ากิจกรรมพัฒนาผู้เรียน 430.-/คน = 60,200</t>
  </si>
  <si>
    <t>2) ศพด.วัดวังจาน ช่วงอายุ 3-5 ปี 50 คน</t>
  </si>
  <si>
    <t xml:space="preserve"> - ค่าหนังสือเรียน  200.-/คน = 10,000.-</t>
  </si>
  <si>
    <t xml:space="preserve"> - ค่าอุปกรณ์การเรียน 200.-/คน = 10,000.-</t>
  </si>
  <si>
    <t xml:space="preserve"> - ค่าเครื่องแบบนักเรียน 300.-/คน = 15,000.-</t>
  </si>
  <si>
    <t xml:space="preserve"> - ค่ากิจกรรมพัฒนาผู้เรียน 430.-/คน = 21,500</t>
  </si>
  <si>
    <t>ศพด.อบต.</t>
  </si>
  <si>
    <t>ดอนกลาง</t>
  </si>
  <si>
    <t>ศพด.วัดวังจาน</t>
  </si>
  <si>
    <t xml:space="preserve"> - เพื่อจ่ายเป็นเงินอุดหนุนสำหรับสนับสนุน</t>
  </si>
  <si>
    <t>อาหารกลางวันเด็กเล็ก ดังนี้</t>
  </si>
  <si>
    <t>1) ศพด.อบต.ดอนกลาง จำนวน 170 คน</t>
  </si>
  <si>
    <t>ค่าอาหารกลางวันมื้อละ 20 บาท/คน 245 วัน</t>
  </si>
  <si>
    <t>เป็นเงิน 833,000 บาท</t>
  </si>
  <si>
    <t>2) ศพด.วัดวังจาน  จำนวน 50 คน</t>
  </si>
  <si>
    <t>เป็นเงิน 245,000 บาท</t>
  </si>
  <si>
    <t>โครงการวันเด็กแห่งชาติ</t>
  </si>
  <si>
    <t xml:space="preserve"> - เพื่อจ่ายเป็นค่าใช้จ่ายในการดำเนินงานตาม</t>
  </si>
  <si>
    <t>โครงการวันเด็กแห่งชาติ เช่น ค่าของรางวัล</t>
  </si>
  <si>
    <t>ค่าป้ายประชาสัมพันธ์ ค่าอาหาร ค่าตกแต่งสถานที่</t>
  </si>
  <si>
    <t>ฯลฯ</t>
  </si>
  <si>
    <t xml:space="preserve"> - เพื่อจ่ายเป็นเงินอุดหนุนสำหรับอาหารกลางวัน</t>
  </si>
  <si>
    <t>ค่าอาหารเสริม (นม)</t>
  </si>
  <si>
    <t>เรียนรู้นอกสถานที่เป็นเงิน 25,000 บาท</t>
  </si>
  <si>
    <t>25,000 บาท</t>
  </si>
  <si>
    <t>เป็นเงิน 25,000 บาท</t>
  </si>
  <si>
    <t>ให้กับเด็กนักเรียนโรงเรียนในสังกัด (สพฐ.) อัตรา</t>
  </si>
  <si>
    <t xml:space="preserve">มื้อละ 20 บาท/คน จำนวน 200 วัน  </t>
  </si>
  <si>
    <t>388,000 บาท</t>
  </si>
  <si>
    <t>1) โรงเรียนบ้านวังจาน จำนวน 97 คน เป็นเงิน</t>
  </si>
  <si>
    <t>2) โรงเรียนบ้านทิพโสต จำนวน 101 คน เป็นเงิน</t>
  </si>
  <si>
    <t xml:space="preserve"> 404,000 บาท</t>
  </si>
  <si>
    <t>3) โรงเรียนดอนกลางนุกูลวิทย์ จำนวน 109 คน</t>
  </si>
  <si>
    <t>เป็นเงิน 436,000 บาท</t>
  </si>
  <si>
    <t xml:space="preserve"> - เพื่อจ่ายเป็นค่าใช้จ่ายในการจัดซื้ออาหารเสริม</t>
  </si>
  <si>
    <t xml:space="preserve"> (นม) จำนวน 260 วัน อัตราคนละ 7.37 บาท</t>
  </si>
  <si>
    <t xml:space="preserve"> 1) อาหารเสริม (นม) สำหรับ ศพด.อบต.ดอนกลาง</t>
  </si>
  <si>
    <t xml:space="preserve"> 2) อาหารเสริม (นม) สำหรับ ศพด.วัดวังจาน</t>
  </si>
  <si>
    <t>จำนวน 50 คน เป็นเงิน 95,810 บาท</t>
  </si>
  <si>
    <t>จำนวน 170 คน เป็นเงิน 325,754 บาท</t>
  </si>
  <si>
    <t xml:space="preserve"> 3) อาหารเสริม (นม) สำหรับโรงเรียนบ้านวังจาน</t>
  </si>
  <si>
    <t>จำนวน 97 คน เป็นเงิน 185,872 บาท</t>
  </si>
  <si>
    <t xml:space="preserve"> 4) อาหารเสริม (นม) โรงเรียนบ้านทิพโสต</t>
  </si>
  <si>
    <t xml:space="preserve"> 5) อาหารเสริม (นม) โรงเรียนดอนกลางนุกูลวิทย์</t>
  </si>
  <si>
    <t>จำนวน 101 คน เป็นเงิน 193,537 บาท</t>
  </si>
  <si>
    <t>จำนวน 109 คน เป็นเงิน 208,866 บาท</t>
  </si>
  <si>
    <t>แผนงานการศาสนา วัฒนธรรม และนันทนาการ</t>
  </si>
  <si>
    <t>โครงการจัดกิจกรรมมหกรรมข้าว</t>
  </si>
  <si>
    <t xml:space="preserve"> - เพื่อจ่ายเป็นเงินอุดหนุนที่ทำการปกครองอำเภอ</t>
  </si>
  <si>
    <t>คูณลาน แข่งขันหุ่นฟางลิง</t>
  </si>
  <si>
    <t xml:space="preserve"> - เพื่อจ่ายเป็นค่าใช้จ่ายในการดำเนินงานโครงการ</t>
  </si>
  <si>
    <t>จัดกิจกรรมมหกรรมข้าวคูณลาน แข่งขันหุ่นฟางลิง</t>
  </si>
  <si>
    <t>เช่น ค่าจัดสถานที่ ป้ายประชาสัมพันธ์ วัสดุอุปกรณ์</t>
  </si>
  <si>
    <t>อบต.ดอกนลาง</t>
  </si>
  <si>
    <t>โครงการจัดงานวันสำคัญทางศาสนา</t>
  </si>
  <si>
    <t>อนุรักษ์ประเพณีวัฒนธรรม</t>
  </si>
  <si>
    <t xml:space="preserve"> - เพื่อจ่ายเป็นค่าใช้จ่ายโครงการจัดงานวันสำคัญ</t>
  </si>
  <si>
    <t>ทางศาสนา อนุรักษ์ประเพณี วัฒนธรรม เช่น</t>
  </si>
  <si>
    <t>ค่าอาหาร ค่าป้ายประชาสัมพันธ์ ค่าวัสดุอุปกรณ์</t>
  </si>
  <si>
    <t>โกสุมพิสัย ตามโครงการจัดงานพระราชพิธี</t>
  </si>
  <si>
    <t>งานรัฐพิธีอำเภอโกสุมพิสัย</t>
  </si>
  <si>
    <t>โรงเรียนบ้าน</t>
  </si>
  <si>
    <t>วังจาน</t>
  </si>
  <si>
    <t>ทิพโสต</t>
  </si>
  <si>
    <t>โรงเรียนดอนกลาง</t>
  </si>
  <si>
    <t>นุกูลวิทย์</t>
  </si>
  <si>
    <t>ยุทธศาสตร์จังหวัด :  ยุทธศาสตร์ที่ 1  ปรับโครงสร้างการผลิตด้านการเกษตรให้เอื้อต่อการผลิตสินค้าเกษตรและอาหารคุณภาพ</t>
  </si>
  <si>
    <t>ยุทธศาสตร์พัฒนา องค์กรปกครองส่วนท้องถิ่น : ยุทธศาสตร์ที่ 2 การสร้างความเข้มแข็งของสังคมและชุมชนในท้องถิ่น</t>
  </si>
  <si>
    <t>ยุทธศาสตร์ที่ 3 การพัฒนาโครงสร้างการผลิตและสร้างความมั่นคงทางเศรษฐกิจในท้องถิ่น</t>
  </si>
  <si>
    <t>ภายใต้ยุทธศาสตร์ที่ 2 ส่งเสริมเกษตรกรรม และพาณิชยกรรม เพื่อสร้างความมั่นคงทางเศรษฐกิจ</t>
  </si>
  <si>
    <t>แผนงานการเกษตร</t>
  </si>
  <si>
    <t>โครงการจัดทำแปลงสาธิตการเกษตร</t>
  </si>
  <si>
    <t>ตามแนวปรัชญาเศรษฐกิจพอเพียง</t>
  </si>
  <si>
    <t>โครงการจัดทำแปลงสาธิตการเกษตรตามแนวทาง</t>
  </si>
  <si>
    <t>ปรัชญาเศรษฐกิจพอเพียง เช่น ค่าวัสดุอุปกรณ์</t>
  </si>
  <si>
    <t>ค่าป้ายประชาสัมพันธ์ ฯลฯ</t>
  </si>
  <si>
    <t>ยุทธศาสตร์จังหวัด :  ยุทธศาสตร์ที่ 4  พัฒนาคุณภาพชีวิตของประชาชนสู่สังคมเอื้ออาทรและสมานฉันท์</t>
  </si>
  <si>
    <t>ภายใต้ยุทธศาสตร์ที่  3  ยกระดับคุณภาพชีวิตประชาชนและเสริมสร้างชุมชนเข้มแข็ง</t>
  </si>
  <si>
    <t>แผนงานสร้างความเข้มแข็งของชุมชน</t>
  </si>
  <si>
    <t>โครงการส่งเสริมและพัฒนาคุณภาพชีวิตผู้สูงอายุ</t>
  </si>
  <si>
    <t>คนพิการ ผู้ด้อยโอกาสและประชาชนทั่วไป เช่น</t>
  </si>
  <si>
    <t>ค่าอาหาร ค่าอาหารว่างและเครื่องดื่ม ค่าวัสดุ</t>
  </si>
  <si>
    <t>อุปกรณ์ ค่าสมนาคุณวิทยากร ฯลฯ</t>
  </si>
  <si>
    <t>กองสวัสดิการฯ</t>
  </si>
  <si>
    <t>โครงการฝึกอบรมส่งเสริมและพัฒนา</t>
  </si>
  <si>
    <t xml:space="preserve"> - เพื่อจ่ายเป็นค่าใช้จ่ายในการดำเนินโครงการ</t>
  </si>
  <si>
    <t>ฝึกอบรมส่งเสริมและพัฒนาอาชีพกลุ่มพัฒนาสตรี</t>
  </si>
  <si>
    <t>ตำบลดอนกลาง เช่น ค่าอาหาร ค่าอาหารว่างและ</t>
  </si>
  <si>
    <t>เครื่องดื่ม ค่าวัสดุอุปกรณ์ ค่าสมนาคุณวิทยากรฯลฯ</t>
  </si>
  <si>
    <t>ฝึกอบรมพื้นที่สร้างสรรค์และคาราวานเสริมสร้าง</t>
  </si>
  <si>
    <t>เด็ก เช่น ค่าอาหาร ค่าอาหารว่างและเครื่องดื่ม</t>
  </si>
  <si>
    <t>ค่าวัสดุอุปกรณ์ ค่าสมนาคุณวิทยากร ฯลฯ</t>
  </si>
  <si>
    <t xml:space="preserve"> - อุดหนุนโครงการฝึกอบรมลูกเสือ</t>
  </si>
  <si>
    <t>จ.มหาสารคาม</t>
  </si>
  <si>
    <t xml:space="preserve"> - เพื่อจ่ายเป็นเงินอุดหนุนที่ทำการปกครอง</t>
  </si>
  <si>
    <t>อ.โกสุมพิสัย ในการดำเนินงานตามโครงการฝึก</t>
  </si>
  <si>
    <t>อบรมลูกเสือชาวบ้าน ทบทวนเพื่อป้องกันและ</t>
  </si>
  <si>
    <t xml:space="preserve">ปราบปรามปัญหายาเสพติด อ.โกสุมพิสัย </t>
  </si>
  <si>
    <t>แผนงานสาธารณสุข</t>
  </si>
  <si>
    <t>โครงการป้องกันและแก้ไขปัญหา</t>
  </si>
  <si>
    <t>ยาเสพติด</t>
  </si>
  <si>
    <t>โครงการป้องกันและแก้ไขปัญหายาเสพติด เช่น</t>
  </si>
  <si>
    <t>อุปกรณ์ ค่าสมนาคุณวิทยากร ค่าป้ายประชา</t>
  </si>
  <si>
    <t>สัมพันธ์ ฯลฯ</t>
  </si>
  <si>
    <t>โรคโควิด</t>
  </si>
  <si>
    <t>โครงการป้องกันและแก้ไขปัญหาโรคโควิด เช่น</t>
  </si>
  <si>
    <t>ดุอุปกรณ์ ค่าสมนาคุณวิทยากร ค่าป้าย ฯลฯ</t>
  </si>
  <si>
    <t>โครงการสัตว์ปลอดโรคคนปลอดภัย</t>
  </si>
  <si>
    <t>โครงการสัตว์ปลอดโรคคนปลอดภัยจากโรคพิษ</t>
  </si>
  <si>
    <t>สุนัขบ้า เช่น ค่าอาหาร ค่าอาหารว่างและเครื่องดื่ม</t>
  </si>
  <si>
    <t>ค่าวัสดุอุปกรณ์ ค่าสมนาคุณวิทยากร ค่าป้าย ฯลฯ</t>
  </si>
  <si>
    <t>เงินอุดหนุนเอกชน</t>
  </si>
  <si>
    <t xml:space="preserve"> - เพื่อจ่ายเป็นเงินอุดหนุนตามโครงการพระราช</t>
  </si>
  <si>
    <t>ดำริด้านสาธารณสุข ให้กับคณะกรรมการหมู่บ้าน</t>
  </si>
  <si>
    <t>ทั้ง 11 หมู่</t>
  </si>
  <si>
    <t>แผนงานสังคมสงเคราะห์</t>
  </si>
  <si>
    <t>โครงการซ่อมแซมบ้านผู้ยากไร้เทิดไท้องค์ราชันย์</t>
  </si>
  <si>
    <t>เช่น ค่าวัสดุในการซ่อมแซมบ้านผู้ยากไร้ ฯลฯ</t>
  </si>
  <si>
    <t>แผนงานรักษาความสงบภายใน</t>
  </si>
  <si>
    <t>โครงการมาตรการป้องกันและแก้ไข</t>
  </si>
  <si>
    <t>ปัญหาอุบัติเหตุทางถนนช่วงเทศกาล</t>
  </si>
  <si>
    <t xml:space="preserve"> - เพื่อจ่ายเป็นค่าใช้จ่ายเกี่ยวกับการดำเนินการ</t>
  </si>
  <si>
    <t>ป้องกันและลดอุบัติเหตุทางถนนในช่วงเทศกาล</t>
  </si>
  <si>
    <t>ปีใหม่ เทศกาลสงกรานต์ ในการปฏิบัติหน้าที่</t>
  </si>
  <si>
    <t>อำนวยความสะดวกแก่ผู้ใช้เส้นทางสัญจร เช่น</t>
  </si>
  <si>
    <t>ค่าป้ายประชาสัมพันธ์ ค่าเบี้ยเลี้ยง อปพร. ในการ</t>
  </si>
  <si>
    <t>สั่งใช้ให้ปฏิบัติหน้าที่ ฯลฯ</t>
  </si>
  <si>
    <t>แผนงานงบกลาง</t>
  </si>
  <si>
    <t>รายจ่ายตามข้อผูกพัน</t>
  </si>
  <si>
    <t xml:space="preserve"> - เงินสมทบกองทุนหลักประกันสุขภาพ</t>
  </si>
  <si>
    <t>องค์การบริหารส่วนตำบลดอนกลาง</t>
  </si>
  <si>
    <t xml:space="preserve"> - เงินสมทบกองทุนสวัสดิการชุมชน</t>
  </si>
  <si>
    <t>ตำบลดอนกลาง</t>
  </si>
  <si>
    <t xml:space="preserve"> - เพื่อจ่ายเป็นเงินสมทบกองทุนระบบหลักประกัน</t>
  </si>
  <si>
    <t>สุขภาพระดับท้องถิ่นองค์การบริหารส่วนตำบล</t>
  </si>
  <si>
    <t>ดอนกลาง จำนวน 100,000 บาท</t>
  </si>
  <si>
    <t xml:space="preserve"> - เพื่อจ่ายเป็นเงินสมทบกองทุนสวัสดิการชุมชน</t>
  </si>
  <si>
    <t>ประชาชนออม 1 ส่วน อปท.สมทบ 1 ส่วน และ</t>
  </si>
  <si>
    <t>รัฐบาลสมทบ 1 ส่วน ทั้งนี้ตั้งจ่ายตามศักยภาพ</t>
  </si>
  <si>
    <t>ทางการคลังของ อปท.</t>
  </si>
  <si>
    <t xml:space="preserve"> - ค่าใช้จ่ายในการจัดการจราจร</t>
  </si>
  <si>
    <t xml:space="preserve"> - เพื่อจ่ายเป็นค่าใช้จ่ายในการแก้ไขปัญหาเกี่ยวกับ</t>
  </si>
  <si>
    <t>การจราจรที่ประชาชนได้รับประโยชน์โดยตรง</t>
  </si>
  <si>
    <t>เช่น การทาสีตีเส้น สัญญาณไฟจราจร</t>
  </si>
  <si>
    <t xml:space="preserve">สามเหลี่ยมหยุดตรวจ ป้ายจราจร กระจกโค้ง </t>
  </si>
  <si>
    <t>จราจร กระบองไฟจราจร กรวยจราจร แผงกั้น</t>
  </si>
  <si>
    <t>จราจร แผงพลาสติกใส่น้ำ เสาล้มลุกจราจร เสื้อ</t>
  </si>
  <si>
    <t>จราจร ยางชลอความเร็วรถ เป็นต้น</t>
  </si>
  <si>
    <t>เบี้ยยังชีพผู้สูงอายุ</t>
  </si>
  <si>
    <t xml:space="preserve"> - เพื่อจ่ายเป็นค่าเบี้ยยังชีพผู้สูงอายุแบบขั้นบันได</t>
  </si>
  <si>
    <t>ตามที่ขึ้นทะเบียนขอรับเบี้ยยังชีพผู้สูงอายุ</t>
  </si>
  <si>
    <t>เบี้ยยังชีพคนพิการ</t>
  </si>
  <si>
    <t xml:space="preserve"> - เพื่อจ่ายเป็นค่าเบี้ยยังชีพคนพิการ ตามที่ขึ้น</t>
  </si>
  <si>
    <t>ทะเบียนขอรับเบี้ยยังชีพคนพิการ</t>
  </si>
  <si>
    <t>เบี้ยยังชีพผู้ป่วยเอดส์</t>
  </si>
  <si>
    <t xml:space="preserve"> - เพื่อจ่ายเป็นค่าเบี้ยยังชีพผู้ป่วยเอดส์</t>
  </si>
  <si>
    <t>สำรองจ่าย</t>
  </si>
  <si>
    <t xml:space="preserve"> - เพื่อจ่ายเป็นค่าใช้จ่ายในกรณีฉุกเฉินหรือ</t>
  </si>
  <si>
    <t>สาธารณภัยที่เกิดขึ้น หรือความจำเป็นเร่งด่วน</t>
  </si>
  <si>
    <t>เพื่อป้องกันและบรรเทาความเดือดร้อนให้แก่</t>
  </si>
  <si>
    <t>ประชาชนเป็นส่วนรวม</t>
  </si>
  <si>
    <t xml:space="preserve">โครงการจัดการแข่งขันกีฬาต้านยาเสพติด </t>
  </si>
  <si>
    <t>"ดอนกลางเกมส์" เช่น ค่าอาหาร ค่าอาหารว่างและ</t>
  </si>
  <si>
    <t>เครื่องดื่ม ค่าจัดสถานที่ ค่าป้าย ค่าวัสดุอุปกรณ์</t>
  </si>
  <si>
    <t>ค่าโล่รางวัล ฯลฯ</t>
  </si>
  <si>
    <t>ยุทธศาสตร์จังหวัด :  ยุทธศาสตร์ที่ 2 ส่งเสริมการค้าการลงทุนและการท่องเที่ยวเชิงสร้างสรรค์ และวัฒนธรรมเป็นมิตรกับสิ่งแวดล้อม</t>
  </si>
  <si>
    <t>ยุทธศาสตร์พัฒนา องค์กรปกครองส่วนท้องถิ่น : ยุทธศาสตร์ที่ 3 การพัฒนาโครงสร้างการผลิตและสร้างความมั่นคงทางเศรษฐกิจในท้องถิ่น</t>
  </si>
  <si>
    <t>ภายใต้ยุทธศาสตร์ที่  4  พัฒนาโครงสร้างพื้นฐานเพื่อคุณภาพชีวิต</t>
  </si>
  <si>
    <t>แผนงานเคหะและชุมชน</t>
  </si>
  <si>
    <t xml:space="preserve"> - โครงการขยายเขตไฟฟ้าระบบ</t>
  </si>
  <si>
    <t>อ.โกสุมพิสัย จ.มหาสารคาม</t>
  </si>
  <si>
    <t xml:space="preserve"> - เพื่อขยายเขตไฟฟ้าระบบจำหน่ายแรงต่ำ</t>
  </si>
  <si>
    <t>ภายในตำบลดอนกลาง อ.โกสุมพิสัย จ.มหาสารคาม</t>
  </si>
  <si>
    <t xml:space="preserve"> (รายละเอียดประมาณการการไฟฟ้า)</t>
  </si>
  <si>
    <t>แผนงานอุตสาหกรรมและการโยธา</t>
  </si>
  <si>
    <t xml:space="preserve"> - เพื่อจ่ายเป็นค่าจ้างเหมาก่อสร้างถนน คสล.</t>
  </si>
  <si>
    <t>สายทางเข้าหมู่บ้านไปหน้าวัดบ้านวังแคน หมู่ที่ 7</t>
  </si>
  <si>
    <t>ต.ดอนกลาง อ.โกสุมพิสัย จ.มหาสารคาม  กว้าง</t>
  </si>
  <si>
    <t>4.00 ม. ยาว 80.00 ม. หนาเฉลี่ย 0.15 ม.</t>
  </si>
  <si>
    <t>ไหล่ทางลูกรังกว้างข้างละ 0.30 ม. หรือ พท.</t>
  </si>
  <si>
    <t>ผิวจราจรไม่น้อยกว่า 420 ตร.ม. (รายละเอียด</t>
  </si>
  <si>
    <t xml:space="preserve">ตามแบบแปลน อบต.กำหนด) </t>
  </si>
  <si>
    <t xml:space="preserve">โครงการก่อสร้างถนน คสล.สายทาง </t>
  </si>
  <si>
    <t>สายทางจากบ้านนายบุญเยี่ยม นามวงษา ถึง</t>
  </si>
  <si>
    <t>ถนนลาดยางข้างวัดบ้านวังจาน หมู่ 6 ต.ดอนกลาง</t>
  </si>
  <si>
    <t>อ.โกสุมพิสัย จ.มหาสารคาม กว้าง 4.00 ม.</t>
  </si>
  <si>
    <t>ยาว 54.00 ม. หนาเฉลี่ย 0.15 ม. ไหล่ทางลูกรัง</t>
  </si>
  <si>
    <t>กว้างข้างละ 0.30 ม. หรือ พท.ผิวจราจร</t>
  </si>
  <si>
    <t>ไม่น้อยกว่า 216 ตร.ม. (รายละเอียดตามแบบ</t>
  </si>
  <si>
    <t>แปลน อบต.กำหนด</t>
  </si>
  <si>
    <t xml:space="preserve">จากบ้านเลขที่ 110 ถึงสามแยก </t>
  </si>
  <si>
    <t>จุดที่ 1 บ้านโนนสูง หมู่ 3</t>
  </si>
  <si>
    <t>สายทางจากบ้านเลขที่ 110 ถึงสามแยก จุดที่ 1</t>
  </si>
  <si>
    <t>บ้านโนนสูง หมู่ 3 ต.ดอนกลาง อ.โกสุมพิสัย</t>
  </si>
  <si>
    <t>จ.มหาสารคาม กว้าง 4.00 ม. ยาว 80.00 ม.</t>
  </si>
  <si>
    <t>หนาเฉลี่ย 0.15 ม. ไหล่ทางลูกรังกว้างข้างละ</t>
  </si>
  <si>
    <t>0.30 ม. หรือพท.ผิวจราจรไม่น้อยกว่า 320 ตร.ม.</t>
  </si>
  <si>
    <t xml:space="preserve"> (รายละเอียดตามแบบแปลน อบต.กำหนด)</t>
  </si>
  <si>
    <t>ระหว่างร้านค้า - แยกหน้าโรงเรียน</t>
  </si>
  <si>
    <t>สายทางระหว่างร้านค้า - แยกหน้าโรงเรียนหินแห่</t>
  </si>
  <si>
    <t>เสริมศิลป์ บ้านโนนอุดม หมู่ 5 ต.ดอนกลาง</t>
  </si>
  <si>
    <t>ยาว 105.00 ม. หนาเฉลี่ย 0.10 ม.</t>
  </si>
  <si>
    <t>สายทางข้างศาลาประชาคม บ้านทิพโสต หมู่ 4</t>
  </si>
  <si>
    <t>ต.ดอนกลาง อ.โกสุมพิสัย จ.มหาสารคาม</t>
  </si>
  <si>
    <t xml:space="preserve">กว้าง 3.00 ม. ยาว 140.00 ม. หนาเฉลี่ย </t>
  </si>
  <si>
    <t>0.15 ม. ไหล่ทางลูกรังกว้างข้างละ 0.30 ม.</t>
  </si>
  <si>
    <t>หรือ พท.ผิวจราจรไม่น้อยกว่า 420 ตร.ม.</t>
  </si>
  <si>
    <t>(รายละเอียดตามแบบแปลน อบต.กำหนด)</t>
  </si>
  <si>
    <t>วังจาน - หนองนาไร่เดียว หมู่ 2</t>
  </si>
  <si>
    <t>สายทางวังจาน - หนองนาไร่เดียว หมู่ 2</t>
  </si>
  <si>
    <t>กว้าง 4.00 ม. ยาว 77.00 ม.</t>
  </si>
  <si>
    <t>โครงการก่อสร้างถังเก็บน้ำบนดิน</t>
  </si>
  <si>
    <t>ศูนย์พัฒนาเด็กเล็กตำบลดอนกลาง</t>
  </si>
  <si>
    <t xml:space="preserve"> - เพื่อจ่ายเป็นค่าจ้างเหมาก่อสร้างถังเก็บน้ำบนดิน</t>
  </si>
  <si>
    <t xml:space="preserve">อ.โกสุมพิสัย จ.มหาสารคาม  </t>
  </si>
  <si>
    <t>ถังเก็บน้ำขนาด 2,000 ลิตร บนดิน จำนวน 3 ถัง</t>
  </si>
  <si>
    <t>รวม 6,000 ลิตร (รายละเอียดตามแบบแปลน</t>
  </si>
  <si>
    <t>อบต.กำหนด)</t>
  </si>
  <si>
    <t>โครงการก่อสร้างพื้น คสล.ข้างห้อง</t>
  </si>
  <si>
    <t>ประชุม อบต.ดอนกลาง</t>
  </si>
  <si>
    <t xml:space="preserve"> - เพื่อจ่ายเป็นค่าจ้างเหมาก่อสร้างพื้น คสล.</t>
  </si>
  <si>
    <t>หนาเฉลี่ย 0.12 ม. หรือ พท.ผิว คสล.ไม่น้อยกว่า</t>
  </si>
  <si>
    <t>313 ตร.ม. (รายละเอียดตามแบบแปลน อบต.</t>
  </si>
  <si>
    <t>กำหนด)</t>
  </si>
  <si>
    <t xml:space="preserve"> - เพื่อจ่ายเป็นค่าจ้างเหมาก่อสร้างรั้ว คสล.</t>
  </si>
  <si>
    <t>115 ม. งานประตูรั้ว 1 ชุด (รายละเอียด</t>
  </si>
  <si>
    <t>ตามแบบแปลน อบต.กำหนด)</t>
  </si>
  <si>
    <t xml:space="preserve"> - เพื่อจ่ายเป็นค่าใช้จ่ายในการขุดเจาะบ่อบาดาล</t>
  </si>
  <si>
    <t>เพื่ออุปโภค บริโภค และเพื่อการเกษตร ภายใน</t>
  </si>
  <si>
    <t>ตำบลดอนกลาง จำนวน 5 บ่อ ๆ ละ 100,000</t>
  </si>
  <si>
    <t>บาท รวมเป็นเงิน 500,000 บาท</t>
  </si>
  <si>
    <t>โครงการซ่อมแซมถนน โดยขยายผิว</t>
  </si>
  <si>
    <t>จราจรถนน คสล.สายทางระหว่าง</t>
  </si>
  <si>
    <t xml:space="preserve">บ้านเลขที่ 45 - หน้าวัดดอนกลาง </t>
  </si>
  <si>
    <t>หมู่ 1</t>
  </si>
  <si>
    <t xml:space="preserve"> - เพื่อจ่ายเป็นค่าจ้างเหมาซ่อมแซมถนน โดยขยาย</t>
  </si>
  <si>
    <t>ผิวจราจรถนน คสล. สายทางระหว่างบ้านเลขที่</t>
  </si>
  <si>
    <t>45 - หน้าวัดดอนกลาง หมู่ 1 ต.ดอนกลาง</t>
  </si>
  <si>
    <t>อ.โกสุมพิสัย จ.มหาสารคาม  กว้าง 1.50 ม.</t>
  </si>
  <si>
    <t>ยาว 279.00 ม. หนาเฉลี่ย 0.15 ม. หรือ พท.</t>
  </si>
  <si>
    <t>ผิวจราจรไม่น้อยกว่า 418.50 ตร.ม. (รายละเอียด</t>
  </si>
  <si>
    <t xml:space="preserve"> - เพื่อจ่ายเป็นค่าจ้างเหมาซ่อมแซมถนน คสล.</t>
  </si>
  <si>
    <t>สายทางระหว่างบ้านเลขท่ 74 - บ้านเลขที่ 216</t>
  </si>
  <si>
    <t>บ้านทิพโสต หมู่ 10 ต.ดอนกลาง อ.โกสุมพิสัย</t>
  </si>
  <si>
    <t>หนาเฉลี่ย 0.10 ม. หรือ พท.ผิว คสล.ไม่น้อยกว่า</t>
  </si>
  <si>
    <t xml:space="preserve">สายทางข้างโรงเรียน จุดที่ 1 บ้านเหล่า หมู่ 9 </t>
  </si>
  <si>
    <t>กว้าง 6.00 ม. ยาว 69.00 ม. หนาเฉลี่ย 0.10 ม.</t>
  </si>
  <si>
    <t>จ.มหาสารคาม  กว้าง 4.00 ม. ยาว 100.00 ม.</t>
  </si>
  <si>
    <t>400.00 ตร.ม. (รายละเอียดตามแบบแปลย อบต.</t>
  </si>
  <si>
    <t>หรือ พท.ผิว คสล.ไม่น้อยกว่า 414.00 ตร.ม.</t>
  </si>
  <si>
    <t>ภายใต้ยุทธศาสตร์ที่  5  พัฒนาแหล่งท่องเที่ยวเชิงสร้างสรรค์ อนุรักษ์ ฟื้นฟูทรัพยากรธรรมชาติและสิ่งแวดล้อม</t>
  </si>
  <si>
    <t>โครงการรักป่า รักน้ำ รักษาแผ่นดิน</t>
  </si>
  <si>
    <t>รักป่า รักน้ำ รักษาแผ่นดิน เช่น ค่าจัดซื้อพันธุ์กล้า</t>
  </si>
  <si>
    <t>ไม้ ค่าป้ายประชาสัมพันธ์ ค่าอาหาร ค่าอาหารว่าง</t>
  </si>
  <si>
    <t>และเครื่องดื่ม ฯลฯ</t>
  </si>
  <si>
    <t>สนับสนุนการปล่อยปลาในแหล่งน้ำสาธารณ</t>
  </si>
  <si>
    <t>ประโยช์ เช่น ค่าจัดซื้อพันธุ์ปลา ค่าป้ายประชา</t>
  </si>
  <si>
    <t>ยุทธศาสตร์จังหวัด :  ยุทธศาสตร์ที่ 3 ส่งเสริมและพัฒนาการจัดการศึกษาเพื่อยกระดับสู่การเป็นศูนย์กลางการศึกษาและวัฒนธรรมของภาคตะวันออกเฉียงเหนือ</t>
  </si>
  <si>
    <t>ยุทธศาสตร์พัฒนา องค์กรปกครองส่วนท้องถิ่น : ยุทธศาสตร์ที่ 4  พัฒนาคุณภาพชีวิตประชาชน สู่สังคมเอื้ออาทรและสมานฉันท์</t>
  </si>
  <si>
    <t>ภายใต้ยุทธศาสตร์ที่  6  พัฒนาและเสริมสร้างประสิทธิภาพการบริหารจัดการองค์กรและบุคลากร</t>
  </si>
  <si>
    <t>โครงกาจัดซื้อธงชาติและธงตรา</t>
  </si>
  <si>
    <t>สัญลักษณ์เฉลิมพระเกียรติ</t>
  </si>
  <si>
    <t xml:space="preserve"> - เพื่อจ่ายเป็นค่าใช้จ่ายในการจัดซื้อธงชาติและ</t>
  </si>
  <si>
    <t>ธงตราสัญลักษณ์เฉลิมพระเกียรติเนื่องในโอกาส</t>
  </si>
  <si>
    <t xml:space="preserve">ต่างๆ </t>
  </si>
  <si>
    <t>ค่าใช้จ่ายในการเลือกตั้ง</t>
  </si>
  <si>
    <t xml:space="preserve"> - เพื่อจ่ายเป็นค่าใช้จ่ายในการเลือกตั้งขององค์กร</t>
  </si>
  <si>
    <t>ปกครองส่วนท้องถิ่น ตามที่คณะกรรมการเลือกตั้ง</t>
  </si>
  <si>
    <t>กำหนด อีกทั้งให้ความร่วมมือและการสนับสนุน</t>
  </si>
  <si>
    <t>ค่าใช้จ่ายสำหรับการเลือกตั้งสภาผู้แทนราษฎร</t>
  </si>
  <si>
    <t>หรือสมาชิกวุฒิสภาตามที่กฎหมายกำหนด</t>
  </si>
  <si>
    <t>โครงการจัดทำแผนพัฒนาท้องถิ่น</t>
  </si>
  <si>
    <t xml:space="preserve"> - เพื่อจ่ายเป็นค่าใช้จ่ายในการจัดทำโครงการ</t>
  </si>
  <si>
    <t>จัดทำแผนพัฒนาท้องถิ่น การประชาคมหมู่บ้าน</t>
  </si>
  <si>
    <t>ประชาคมตำบล ประชุมคณะกรรมการ คณะอนุ</t>
  </si>
  <si>
    <t>กรรมการ คณะทำงานต่างๆ เกี่ยวกับการจัดทำ</t>
  </si>
  <si>
    <t>แผนพัฒนาท้องถิ่น เพื่อส่งเสริมสนับสนุนการจัดทำ</t>
  </si>
  <si>
    <t>แผนชุมชน และกิจกรรมสนับสนุนการจัดทำแผน</t>
  </si>
  <si>
    <t>ชุมชน การพัฒนาผู้นำชุมชน สร้างเครือข่ายองค์กร</t>
  </si>
  <si>
    <t>ชุมชน และขับเคลื่อนแผนชุมชนแบบบูรณาการ</t>
  </si>
  <si>
    <t>เพื่อนำข้อมูลมาจัดทำเป็นแผนพัฒนาท้องถิ่น เช่น</t>
  </si>
  <si>
    <t>อุปกรณ์ ค่าป้ายประชาสัมพันธ์โครงการ ฯลฯ</t>
  </si>
  <si>
    <t>ค่าใช้จ่ายในการเดินทางไปราชการ</t>
  </si>
  <si>
    <t xml:space="preserve"> - เพื่อจ่ายเป็นค่าใช้จ่ายในการเดินทางไปราชการ</t>
  </si>
  <si>
    <t>ในราชอาณาจักรและนอกราชอาณาจักร เช่น ค่า</t>
  </si>
  <si>
    <t>เบี้ยเลี้ยงเดินทาง ค่าพาหนะ ค่าที่พัก ค่าบริการ</t>
  </si>
  <si>
    <t>จอดรถ ค่าผ่านทางด่วนพิเศษ ค่าลงทะเบียนต่างๆ</t>
  </si>
  <si>
    <t>ฯลฯ ของพนักงานส่วนตำบล พนักงานจ้าง คณะ</t>
  </si>
  <si>
    <t>ผู้บริหารและสมาชิกสภาฯ</t>
  </si>
  <si>
    <t>ทุกกองภายใน</t>
  </si>
  <si>
    <t>โครงการจัดทำข้อมูลแผนที่ภาษีและ</t>
  </si>
  <si>
    <t>ทะเบียนทรัพย์สิน</t>
  </si>
  <si>
    <t>โครงการประชาสัมพันธ์และจัดเก็บภาษีเคลื่อนที่</t>
  </si>
  <si>
    <t xml:space="preserve"> - เพื่อจ่ายเป็นค่าใช้จ่ายในการดำเนินงานจัดทำ</t>
  </si>
  <si>
    <t>ข้อมูลแผนที่ภาษีและทะเบียนทรัพย์สิน เช่น ค่า</t>
  </si>
  <si>
    <t>จัดทำแผนที่ภาษีและทะเบียนทรัพย์สิน ค่าใช้จ่าย</t>
  </si>
  <si>
    <t>เกี่ยวกับการดำเนินงานจัดทำแผนที่ภาษี เพื่อนำไป</t>
  </si>
  <si>
    <t>ใช้ในการเพิ่มประสิทธิภาพในการจัดเก็บรายได้</t>
  </si>
  <si>
    <t>กองคลัง</t>
  </si>
  <si>
    <t xml:space="preserve"> - เพื่อจ่ายเป็นค่าใช้จ่ายในการฝึกอบรมและดูงาน</t>
  </si>
  <si>
    <t>เพื่อเพิ่มประสิทธิภาพในการพัฒนาตนเอง พัฒนา</t>
  </si>
  <si>
    <t>ชุมชน ให้แก่คณะผู้บริหาร สมาชิกสภา พนักงาน</t>
  </si>
  <si>
    <t>ส่วนตำบล พนักงานจ้าง อบต.ดอนกลาง พร้อม</t>
  </si>
  <si>
    <t>ผู้สังเกตุการณ์ ผู้นำชุมชน กลุ่มต่างๆ เช่น ค่าที่พัก</t>
  </si>
  <si>
    <t>ค่าสมนาคุณวิทยากร ค่ายานพาหนะ ค่าอาหาร</t>
  </si>
  <si>
    <t>ค่าอาหารว่างและเครื่องดื่ม ค่าวัสดุอุปกรณ์ ค่า</t>
  </si>
  <si>
    <t>เอกสารประกอบการอบรม ค่าป้ายประชาสัมพันธ์</t>
  </si>
  <si>
    <t xml:space="preserve">ฯลฯ  </t>
  </si>
  <si>
    <t>โครงการฝึกอบรมสัมมนาผู้บริหาร</t>
  </si>
  <si>
    <t>จังหวัดมหาสารคาม</t>
  </si>
  <si>
    <t>มหาสารคาม เช่น ค่าอาหาร อาหารว่างและ</t>
  </si>
  <si>
    <t>เครื่องดื่ม ค่าวัสดุอุปกรณ์ ค่าเอกสารประกอบ</t>
  </si>
  <si>
    <t>การอบรม ฯลฯ</t>
  </si>
  <si>
    <t xml:space="preserve">โครงการฝึกอบรมสัมมนาผู้บริหารจังหวัด </t>
  </si>
  <si>
    <t xml:space="preserve"> - เพื่อจ่ายเป็นค่าใช้จ่ายในการดำเนินการอนุรักษ์</t>
  </si>
  <si>
    <t>พันธุกรรมพืชอันเนื่องมาจากพระราชดำริ การฝึก</t>
  </si>
  <si>
    <t>อบรมให้ความรู้ ประชุมชี้แจง ทำความเข้าใจ</t>
  </si>
  <si>
    <t xml:space="preserve">การสำรวจพันธุกรรมพืชภายในตำบล เช่น </t>
  </si>
  <si>
    <t>ค่าอาหาร อาหารว่างและเครื่องดื่ม ค่าสำรวจข้อมูล</t>
  </si>
  <si>
    <t>เช่น ค่าจัดทำเอกสาร แผ่นพับ ใบปลิว หอกระจาย</t>
  </si>
  <si>
    <t>ข่าวเสียงตามสาย ค่าป้ายประชาสัมพันธ์การ</t>
  </si>
  <si>
    <t>จัดเก็บภาษี ฯลฯ</t>
  </si>
  <si>
    <t>เงินสมทบกองทุนประกันสังคม</t>
  </si>
  <si>
    <t xml:space="preserve"> - เพื่อจ่ายเป็นเงินสมทบกองทุนประกันสังคมตาม</t>
  </si>
  <si>
    <t>พระราชบัญญัติประกันสังคม พ.ศ. 2533 ในอัตรา</t>
  </si>
  <si>
    <t>ร้อยละ 5 ของค่าตอบแทนพนักงานจ้าง และเงิน</t>
  </si>
  <si>
    <t>ค่าครองชีพชั่วคราว</t>
  </si>
  <si>
    <t>เงินสมทบกองทุนทดแทน</t>
  </si>
  <si>
    <t xml:space="preserve"> - เพื่อจ่ายเป็นเงินสมทบกองทุนเงินทดแทน ตาม</t>
  </si>
  <si>
    <t>พระราชบัญญัติเงินทดแทน พ.ศ. 2537 แก้ไข</t>
  </si>
  <si>
    <t>เพิ่มเติม ฉบับที่ 2 พ.ศ. 2561 เพื่อให้ความคุ้มครอง</t>
  </si>
  <si>
    <t>แก่ลูกจ้างที่ประสบอันตราย เจ็บป่วย ตาย หรือ</t>
  </si>
  <si>
    <t>สูญหายอันเนื่องมาจากการทำงานให้แก่นายจ้าง</t>
  </si>
  <si>
    <t>โดยคำนวณในอัตราร้อยละ 0.20 ของค่าจ้างทั้งปี</t>
  </si>
  <si>
    <t xml:space="preserve"> (มกราคม - ธันวาคม)</t>
  </si>
  <si>
    <t>เงินสมทบกองทุนบำเหน็จบำนาญ</t>
  </si>
  <si>
    <t>ข้าราชการส่วนท้องถิ่น (กบท.)</t>
  </si>
  <si>
    <t xml:space="preserve"> - เพื่อจ่ายเป็นเงินสมทบกองทุนบำเหน็จบำนาญ</t>
  </si>
  <si>
    <t>ข้าราชการส่วนท้องถิ่น (กบท.) ซึ่งมีสิทธิได้รับ</t>
  </si>
  <si>
    <t>บำเหน็จบำนาญโดยคำนวณจากประกาณการ</t>
  </si>
  <si>
    <t>รายรับตามข้อบัญญัติงบประมาณรายจ่ายประจำปี</t>
  </si>
  <si>
    <t>ไม่นำรายรับประเภทพันธบัตร เงินกู้ เงินที่มีผู้อุทิศ</t>
  </si>
  <si>
    <t>ให้ และเงินอุดหนุนมารวมคำนวณ โดยคำนวณ</t>
  </si>
  <si>
    <t>ในอัตราร้อยละ 1</t>
  </si>
  <si>
    <t>โครงการบริหารจัดการองค์กร</t>
  </si>
  <si>
    <t xml:space="preserve"> - เงินเดือนนายก/รองนายก</t>
  </si>
  <si>
    <t xml:space="preserve"> - เงินค่าตอบแทนประจำตำแหน่งนายก/รองนายก</t>
  </si>
  <si>
    <t xml:space="preserve"> - เงินค่าตอบแทนพิเศษนายก/รองนายก</t>
  </si>
  <si>
    <t xml:space="preserve"> - เงินค่าตอบแทนเลขาฯ/ที่ปรึกษา นายก อบต.</t>
  </si>
  <si>
    <t xml:space="preserve"> - เงินค่าตอบแทนสมาชิกสภา อปท.</t>
  </si>
  <si>
    <t xml:space="preserve"> - เงินเดือนพนักงาน</t>
  </si>
  <si>
    <t xml:space="preserve"> - เงินเพิ่มต่างๆ ของพนักงาน</t>
  </si>
  <si>
    <t xml:space="preserve"> - เงินประจำตำแหน่ง</t>
  </si>
  <si>
    <t xml:space="preserve"> - เงินวิทยฐานะ</t>
  </si>
  <si>
    <t xml:space="preserve"> - ค่าจ้างลูกจ้างประจำ</t>
  </si>
  <si>
    <t xml:space="preserve"> - ค่าตอบแทนพนักงานจ้าง</t>
  </si>
  <si>
    <t xml:space="preserve"> - เงินเพิ่มต่างๆ ของพนักงานจ้าง</t>
  </si>
  <si>
    <t xml:space="preserve"> - ค่าตอบแทนผู้ปฏิบัติราชการอันเป็นประโยชน์</t>
  </si>
  <si>
    <t>แก่องค์กรปกครองส่วนท้องถิ่น</t>
  </si>
  <si>
    <t xml:space="preserve"> - ค่าตอบแทนการปฏิบัติงานนอกเวลาราชการ</t>
  </si>
  <si>
    <t xml:space="preserve"> - ค่าเช่าบ้าน</t>
  </si>
  <si>
    <t xml:space="preserve"> - เงินช่วยเหลือการศึกษาบุตร</t>
  </si>
  <si>
    <t xml:space="preserve"> - รายจ่ายเกี่ยวการรับรองและพิธีการ</t>
  </si>
  <si>
    <t xml:space="preserve"> - ค่าบำรุงรักษาและซ่อมแซม</t>
  </si>
  <si>
    <t xml:space="preserve"> - วัสดุสำนักงาน</t>
  </si>
  <si>
    <t xml:space="preserve"> - วัสดุไฟฟ้าและวิทยุ</t>
  </si>
  <si>
    <t xml:space="preserve"> - วัสดุงานบ้านงานครัว</t>
  </si>
  <si>
    <t xml:space="preserve"> - วัสดุเครื่องแต่งกาย</t>
  </si>
  <si>
    <t xml:space="preserve"> - วัสดุยานพาหนะและขนส่ง</t>
  </si>
  <si>
    <t xml:space="preserve"> - วัสดุคอมพิวเตอร์</t>
  </si>
  <si>
    <t xml:space="preserve"> - วัสดุเชื้อเพลิงและหล่อลื่น</t>
  </si>
  <si>
    <t xml:space="preserve"> - วัสดุเครื่องดับเพลิง</t>
  </si>
  <si>
    <t xml:space="preserve"> - วัสดุวิทยาศาสตร์หรือการแพทย์</t>
  </si>
  <si>
    <t xml:space="preserve"> - วัสดุการเกษตร</t>
  </si>
  <si>
    <t xml:space="preserve"> - วัสดุก่อสร้าง</t>
  </si>
  <si>
    <t xml:space="preserve"> - วัสดุโฆษณาและเผยแพร่</t>
  </si>
  <si>
    <t xml:space="preserve"> - วัสดุอื่น</t>
  </si>
  <si>
    <t xml:space="preserve"> - ค่าบริการสื่อสารและโทรคมนาคม</t>
  </si>
  <si>
    <t xml:space="preserve"> - ค่าน้ำประปา ค่าน้ำบาดาล</t>
  </si>
  <si>
    <t xml:space="preserve"> - ค่าไฟฟ้า</t>
  </si>
  <si>
    <t xml:space="preserve"> - ค่าบริการไปรษณีย์</t>
  </si>
  <si>
    <t xml:space="preserve"> - ค่าบริการโทรศัพท์</t>
  </si>
  <si>
    <t xml:space="preserve"> - ค่าบำรุงรักษาและปรับปรุงครุภัณฑ์</t>
  </si>
  <si>
    <t>บัญชีจำนวนครุภัณฑ์สำหรับที่ไม่ได้ดำเนินการตามโครงการพัฒนาท้องถิ่น</t>
  </si>
  <si>
    <t>1. ประเภทครุภัณฑ์สำนักงาน</t>
  </si>
  <si>
    <t xml:space="preserve">   1.1 แผนงานบริหารงานทั่วไป</t>
  </si>
  <si>
    <t>ครุภัณฑ์</t>
  </si>
  <si>
    <t>รายละเอียดของครุภัณฑ์</t>
  </si>
  <si>
    <t>เก้าอี้ทำงาน</t>
  </si>
  <si>
    <t xml:space="preserve"> - เพื่อจ่ายเป็นค่าจัดซื้อครุภัณฑ์สำนักงาน เก้าอี้</t>
  </si>
  <si>
    <t>ทำงาน จำนวน 7 ตัว ขนาด 54x46x92 ม./ตัว</t>
  </si>
  <si>
    <t>มีท้าวแขน พนักพิงหุ้มผ้าตาข่ายระบายอากาศได้ดี</t>
  </si>
  <si>
    <t>ที่นั่งหุ้มเบาะฟองน้ำ ปรับระดับสูง-ต่ำ ด้วยระบบ</t>
  </si>
  <si>
    <t>ไฮโดรลิค ขาเหล็กพลาสติก 5 แฉก มีล้อเลื่อน</t>
  </si>
  <si>
    <t xml:space="preserve"> (เป็นครุภัณฑ์ที่ไม่มีกำหนดไว้ในบัญชีราคา</t>
  </si>
  <si>
    <t>มาตรฐาน จัดหาตามราคาท้องตลาด)</t>
  </si>
  <si>
    <t>โต๊ะทำงาน</t>
  </si>
  <si>
    <t xml:space="preserve"> - เพื่อจ่ายเป็นค่าจัดซื้อครุภัณฑ์สำนักงาน </t>
  </si>
  <si>
    <t>โต๊ะทำงาน (เหล็ก) ขนาด 4 ฟุต จำนวน 3 ตัว</t>
  </si>
  <si>
    <t>ขนาด 124x68x75 ม./ตัว หน้าโต๊ะทำด้วยเหล็ก</t>
  </si>
  <si>
    <t>แผ่นหนาไม่น้อยกว่า 0.6 มม. ตู้ลิ้นชักใสเอกสาร</t>
  </si>
  <si>
    <t>3 ลิ้นชัก โครงตู้ทำด้วยเหล็กแผ่นหนาไม่น้อยกว่า</t>
  </si>
  <si>
    <t>0.6 มม. ตัวโต๊ะมีลิ้นชักกลางทำด้วยเหล็กแผ่นหนา</t>
  </si>
  <si>
    <t>ไม่น้อยกว่า 0.66 มม. (เป็นครุภัณฑ์ที่ไม่มีกำหนด</t>
  </si>
  <si>
    <t>ไว้ในบัญชีราคามาตรฐานจัดหาตามราคาท้องตลาด)</t>
  </si>
  <si>
    <t>2. ประเภทครุภัณฑ์คอมพิวเตอร์</t>
  </si>
  <si>
    <t>เครื่องพิมพ์ชนิดเลเซอร์หรือชนิด LED</t>
  </si>
  <si>
    <t>สี แบบ Network</t>
  </si>
  <si>
    <t xml:space="preserve"> - เพื่อจ่ายเป็นค่าจัดซื้อเครื่องพิมพ์เลเซอร์ หรือ</t>
  </si>
  <si>
    <t>ชนิด LED สี แบบ Network จำนวน 2 เครื่อง</t>
  </si>
  <si>
    <t>เครื่องละ 10,000 บาท คุณลักษณะพื้นฐานดังนี้</t>
  </si>
  <si>
    <t>600x600 dpi</t>
  </si>
  <si>
    <t xml:space="preserve">1) มีความละเอียดในการพิมพ์ไม่น้อยกว่า </t>
  </si>
  <si>
    <t>2) มีความเร็วในการพิมพ์ร่างขาวดำไม่น้อยกว่า</t>
  </si>
  <si>
    <t>18 หน้าต่อนาที (ppm)</t>
  </si>
  <si>
    <t>3) มีความเร็วในการพิมพ์ร่างสีไม่น้อยกว่า 18 หน้า</t>
  </si>
  <si>
    <t>ต่อนาที (ppm)</t>
  </si>
  <si>
    <t>4) สามารถพิมพ์เอกสารกลับหน้าอัตโนมัติ</t>
  </si>
  <si>
    <t>5) มีหน่วยความจำ (Memory) ไม่น้อยกว่า 128</t>
  </si>
  <si>
    <t>MB</t>
  </si>
  <si>
    <t>6) มีช่องเชื่อมต่อ (Interface) แบบ USB 2.0 หรือ</t>
  </si>
  <si>
    <t>ดีกว่า จำนวนไม่น้อยกว่า 1 ช่อง</t>
  </si>
  <si>
    <t xml:space="preserve">7) มีช่องเชื่อมต่อระบบเครือข่าย (Network </t>
  </si>
  <si>
    <t>Interface) แบบ 10/100 Base-T หรือดีกว่า</t>
  </si>
  <si>
    <t>9) สามารถใช้ได้กับ A4, Letter, Legal และ</t>
  </si>
  <si>
    <t>Custom</t>
  </si>
  <si>
    <t xml:space="preserve"> (เกณฑ์ราคากลางและคุณลักษณะพื้นฐานครุภัณฑ์</t>
  </si>
  <si>
    <t>คอมพิวเตอร์ประจำปี พ.ศ.2563)</t>
  </si>
  <si>
    <t>จำนวนไม่น้อยกว่า 1 ช่อง หรือสามารถใช้งาน</t>
  </si>
  <si>
    <t>ผ่านเครือข่ายไร้สาย (Wi-Fi) ได้</t>
  </si>
  <si>
    <t>8) มีถาดใส่กระดาษไม่น้อยกว่า 150 แผ่น</t>
  </si>
  <si>
    <t>อุปกรณ์อ่านบัตรแบบเอนกประสงค์</t>
  </si>
  <si>
    <t>(Smart Card Reader)</t>
  </si>
  <si>
    <t xml:space="preserve"> - เพื่อจ่ายเป็นค่าจัดซื้ออุปกรอ่านบัตรแบบเอนก</t>
  </si>
  <si>
    <t>ประสงค์ (Smart Card Reader) จำนวน 3 เครื่อง</t>
  </si>
  <si>
    <t>เครื่องละ 10,000 บาท มีคุณลักษณะ ดังนี้</t>
  </si>
  <si>
    <t>1) สามารถอ่านและเขียนข้อมูลในบัตรแบบเอนก</t>
  </si>
  <si>
    <t>ประสงค์ (Smart Card) ตามมาตรฐาน ISO/IEC</t>
  </si>
  <si>
    <t>7516 ได้</t>
  </si>
  <si>
    <t xml:space="preserve">2) มีความถี่สัญญาณนาฬิกา (Default Clock) </t>
  </si>
  <si>
    <t>ไม่น้อยกว่า 4.8 MHz และรองรับความถี่สัญญาณ</t>
  </si>
  <si>
    <t xml:space="preserve">ไม่น้อยกว่า 12 MHz  </t>
  </si>
  <si>
    <t xml:space="preserve">นาฬิกาสูงสุด (Max Clock Frequency) </t>
  </si>
  <si>
    <t>3) สามารถใช้งานผ่านช่องเชื่อมต่อ (Interface)</t>
  </si>
  <si>
    <t>แบบ USB ได้ และมีสายยาวไม่น้อยกว่า 1 เมตร</t>
  </si>
  <si>
    <t>4) สามารถใช้กับบัตรเอนกประสงค์ (Smart Card)</t>
  </si>
  <si>
    <t>ที่ใช้แรงดันไฟฟ้า ขนาด 5 Volts, 3 Volts, และ</t>
  </si>
  <si>
    <t>1.8 Volts ได้เป็นอย่างน้อย</t>
  </si>
  <si>
    <t>5) รองรับ Potocal T = 0 และ  T=1</t>
  </si>
  <si>
    <t>6) ต้องมีไฟ หรือ LED แสดงสถานการณ์ทำงาน</t>
  </si>
  <si>
    <t>7) เป็นอุปกรณ์เครื่องอ่านบัตรแบบเอนกประสงค์</t>
  </si>
  <si>
    <t>ที่สามารถเสียบบัตรตามมาตรฐาน ISO 7810-ID1</t>
  </si>
  <si>
    <t>ไม่น้อยกว่า 2 ใน 5 ของตัวบัตรฯ</t>
  </si>
  <si>
    <t>มาตรฐาน CE, FCC, PC/SC, CCID, EMV และ</t>
  </si>
  <si>
    <t xml:space="preserve">8) รองรับมาตรฐาน ISO 7816 และรองรับ </t>
  </si>
  <si>
    <t>RoHS</t>
  </si>
  <si>
    <t>9) เป็นอุปกรณ์เครื่องอ่านบัตรเอนกประสงค์ที่มี</t>
  </si>
  <si>
    <t>รูปแบบการสัมผัส Clip แบบ landing Contact</t>
  </si>
  <si>
    <t>10) หมายเลขภายในตัวเครื่อง (Serial Number)</t>
  </si>
  <si>
    <t>ตัวเครื่อง</t>
  </si>
  <si>
    <t xml:space="preserve">ต้องเป็นหมายเลขเดียวกันกับที่แสดงในฉลากบน </t>
  </si>
  <si>
    <t>11) สามารถอ่านข้อมูลบนบัตรประจำตัวประชาชน</t>
  </si>
  <si>
    <t>แบบเอนกประสงค์ของกรมการปกครองอย่างมี</t>
  </si>
  <si>
    <t>ประสิทธิภาพ</t>
  </si>
  <si>
    <t>3. ครุภัณฑ์ไฟฟ้าและวิทยุ</t>
  </si>
  <si>
    <t xml:space="preserve">   3.1 แผนงานบริหารงานทั่วไป</t>
  </si>
  <si>
    <t>เครื่องบันทึกเสียงระบบดิจิตอล</t>
  </si>
  <si>
    <t xml:space="preserve"> - เพื่อจ่ายเป็นค่าจัดซื้อครุภัณฑ์ไฟฟ้าและวิทยุ  </t>
  </si>
  <si>
    <t>เครื่องบันทึกเสียงระบบดิจิตอล จำนวน 1 เครื่อง</t>
  </si>
  <si>
    <t>สำนักงานปลัด</t>
  </si>
  <si>
    <t xml:space="preserve">   3.2 แผนงานรักษาความสงบภายใน</t>
  </si>
  <si>
    <t>กล้องโทรทัศน์วงจรปิดชนิดเครือข่าย</t>
  </si>
  <si>
    <t xml:space="preserve"> - เพื่อจ่ายเป็นค่าจัดซื้อและติดตั้งกล้องโทรทัศน์</t>
  </si>
  <si>
    <t>วงจรปิดชนิดเครื่องข่ายแบบมุมมองคงที่ จำนวน</t>
  </si>
  <si>
    <t>1 เครื่องๆ ละ 32,000 บาท สำหรับติดตั้งภาย</t>
  </si>
  <si>
    <t>นอกอาคารสำหรับใช้งานรักษาความปลอดภัยทั่วไป</t>
  </si>
  <si>
    <t>คุณลักษณะพื้นฐาน ดังนี้</t>
  </si>
  <si>
    <t>1,920x1,080 pixel หรือไม่น้อยกว่า</t>
  </si>
  <si>
    <t>2,073,600 pixel</t>
  </si>
  <si>
    <t xml:space="preserve"> -  มีความละเอียดของภาพสูงสุดไม่น้อยกว่า   </t>
  </si>
  <si>
    <t xml:space="preserve"> (frame per second)</t>
  </si>
  <si>
    <t xml:space="preserve"> - มี frame rate ไม่น้อยกว่า 25 ภาพต่อวินาที  </t>
  </si>
  <si>
    <t>Cut-off Removable (ICR) สำหรับการบันทึก</t>
  </si>
  <si>
    <t>ภาพได้ทั้งกลางวันและกลางคืนโดยอัตโนมัติ</t>
  </si>
  <si>
    <t xml:space="preserve"> - ใช้เทคโนโลยี IR-Cut filter หรือ Infrared  </t>
  </si>
  <si>
    <t xml:space="preserve"> - มีความไวแสงน้อยสุดไม่มากกว่า 0.18 LUX</t>
  </si>
  <si>
    <t>สำหรับการแสดงภาพสี (Color) และไม่มากกว่า</t>
  </si>
  <si>
    <t>0.05 LUX สำหรับการแสดงภาพขาวดำ (Black/</t>
  </si>
  <si>
    <t>White)</t>
  </si>
  <si>
    <t xml:space="preserve"> - มีขนาดตัวรับภาพ (Image Sensor) ไม่น้อยกว่า</t>
  </si>
  <si>
    <t xml:space="preserve"> 1/3 นิ้ว</t>
  </si>
  <si>
    <t xml:space="preserve"> - มีผลต่างค่าความยาวโฟกัสต่ำสุดกับค่าความยาว</t>
  </si>
  <si>
    <t>โฟกัสสูงสุดไม่น้อยกว่า 4.5 มิลลิเมตร</t>
  </si>
  <si>
    <t xml:space="preserve"> - สามารถตรวจจับความเคลื่อนไหวอัตโนมัติ</t>
  </si>
  <si>
    <t>(Motion Detection) ได้</t>
  </si>
  <si>
    <t xml:space="preserve"> - สามารถแสดงรายละเอียดของภาพที่มีความ</t>
  </si>
  <si>
    <t xml:space="preserve">แตกต่างของแสงมาก (Wide Dynamic Range </t>
  </si>
  <si>
    <t>หรือ Super Dinamic Range) ได้</t>
  </si>
  <si>
    <t xml:space="preserve"> - สามารถส่งสัญญาณภาพ (Streaming) ไปแสดง</t>
  </si>
  <si>
    <t>ได้อย่างน้อย 2 แหล่ง</t>
  </si>
  <si>
    <t xml:space="preserve"> - ได้รับมาตรฐาน Onvif (Open Network Video</t>
  </si>
  <si>
    <t>Interface Forum)</t>
  </si>
  <si>
    <t xml:space="preserve"> - สามารถส่งสัญญาณภาพ ได้มาตรฐาน H.264</t>
  </si>
  <si>
    <t>เป็นอย่างน้อย</t>
  </si>
  <si>
    <t xml:space="preserve"> - สามารถใช้งานตามมาตรฐาน IPv4 และ IPv6 ได้</t>
  </si>
  <si>
    <t xml:space="preserve"> - มีช่องเชื่อมต่อระบบเครือข่าย (Network </t>
  </si>
  <si>
    <t>Interface) แบบ 10-100 Base-T หรือดีกว่า</t>
  </si>
  <si>
    <t>และสามารถทำงานได้ตามมาตรฐาน IEEE 802.3</t>
  </si>
  <si>
    <t>af หรือ IEEE 802.3 at (Power over Dthernrt)</t>
  </si>
  <si>
    <t>ในช่องเดียวกันได้</t>
  </si>
  <si>
    <t xml:space="preserve"> - ตัวกล้องได้มาตรฐาน IP66 หรือติดตั้งอุปกรณ์</t>
  </si>
  <si>
    <t>เพิ่มเติมสำหรับหุ้มกล้อง (Housing) ที่ได้มาตรฐาน</t>
  </si>
  <si>
    <t>IP66 หรือดีกว่า</t>
  </si>
  <si>
    <t xml:space="preserve"> - สามารถใช้งานตามมาตรฐาน HTTP, HTTPS,</t>
  </si>
  <si>
    <t xml:space="preserve">"NTP หรือ SNTP" SNMP, RTSP, IEEE802.1 X </t>
  </si>
  <si>
    <t>ได้เป็นอย่างน้อย</t>
  </si>
  <si>
    <t xml:space="preserve"> - มีช่องสำหรับบันทึกข้อมูลลงหน่วยความจำแบบ</t>
  </si>
  <si>
    <t>SD Card หรือ MicroSD Card หรือ Mini SD</t>
  </si>
  <si>
    <t>Card</t>
  </si>
  <si>
    <t xml:space="preserve"> - ต้องมี Software Development Kit (SDK) หรือ</t>
  </si>
  <si>
    <t>Application Programming Interface (API)</t>
  </si>
  <si>
    <t>ในรูปแบบแผ่น CD หรือ DVD ที่มีลิขสิทธิ์ถูกต้อง</t>
  </si>
  <si>
    <t>หรือสามารถ Download จากเว็บไซต์ผู้ผลิต</t>
  </si>
  <si>
    <t xml:space="preserve"> - ได้รับมาตรฐานด้านความปลอดภัยต่อผู้ใช้งาน</t>
  </si>
  <si>
    <t xml:space="preserve"> - ผู้ผลิตต้องได้รับมาตรฐานด้านระบบการจัดการ</t>
  </si>
  <si>
    <t>สิ่งแวดล้อม</t>
  </si>
  <si>
    <t xml:space="preserve"> - ผู้ผลิตต้องได้รับมาตรฐานด้านระบบการบริหาร</t>
  </si>
  <si>
    <t>จัดการหรือบริหารงานที่มีคุณภาพ</t>
  </si>
  <si>
    <t>4. ครุภัณฑ์การเกษตร</t>
  </si>
  <si>
    <t xml:space="preserve">   4.1 แผนงานเคหะและชุมชน</t>
  </si>
  <si>
    <t xml:space="preserve">เครื่องปั้มน้ำ VENZ VM3 -160B </t>
  </si>
  <si>
    <t>เครื่องพิมพ์แบบฉีดหมึกพร้อมติดตั้ง</t>
  </si>
  <si>
    <t xml:space="preserve">   1.2  แผนงานเคหะและชุมชน</t>
  </si>
  <si>
    <t xml:space="preserve">เก้าอี้สำนักงาน (พนักพิงตาข่าย) </t>
  </si>
  <si>
    <t>จำนวน 4 ตัว</t>
  </si>
  <si>
    <t>สำนักงาน จำนวน 4 ตัวๆละ 2,000 บาท</t>
  </si>
  <si>
    <t>เพื่อใช้ในสำนักงานกองช่าง (สืบราคาตาม</t>
  </si>
  <si>
    <t>ท้องตลาด)</t>
  </si>
  <si>
    <t>ตู้เก็บเอกสารแบบกระจกบานเลื่อน</t>
  </si>
  <si>
    <t>จำนวน 1 หลัง</t>
  </si>
  <si>
    <t xml:space="preserve"> - เพื่อจ่ายเป็นค่าจัดซื้อครุภัณฑ์สำนักงานตู้เก็บ</t>
  </si>
  <si>
    <t>เอกสารแบบกระจกบานเลื่อน จำนวน 1 หลัง</t>
  </si>
  <si>
    <t>ไว้ใช้เก็บเอกสารภายในกองช่าง (สืบราคมตาม</t>
  </si>
  <si>
    <t>หมึกพิมพ์ (Ink Tank Printer)</t>
  </si>
  <si>
    <t>คุณลักษณะพื้นฐาน</t>
  </si>
  <si>
    <t xml:space="preserve"> - เพื่อจ่ายเป็นค่าจัดซื้อเครื่องพิมพ์แบบฉีดหมึก</t>
  </si>
  <si>
    <t>พร้อมติดตั้งหมึกพิมพ์ (Ink Tank Printer)</t>
  </si>
  <si>
    <t>จำนวน 2 เครื่อง ๆ ละ 4,300 บาท</t>
  </si>
  <si>
    <t xml:space="preserve"> - เป็นเครื่องพิมพ์แบบฉีดหมึกพร้อมติดตั้งหมึกพิมพ์</t>
  </si>
  <si>
    <t xml:space="preserve"> (Ink Tank Printer) จากโรงงานผู้ผลิต</t>
  </si>
  <si>
    <t xml:space="preserve"> - มีความละเอียดในการพิมพ์ไม่น้อยกว่า</t>
  </si>
  <si>
    <t>1,200 x 1,200 dpi</t>
  </si>
  <si>
    <t xml:space="preserve"> - มีความเร็วในการพิมพ์ร่างขาวดำสำหรับกระดาษ</t>
  </si>
  <si>
    <t>A4 ไม่น้อยกว่า 19 หน้า/นาที (ppm) หรือ 8.8</t>
  </si>
  <si>
    <t>ภาพ/นาที</t>
  </si>
  <si>
    <t>ไม่น้อยกว่า 15 หน้า/นาที (ppm) หรือ 5 ภาพต่อ</t>
  </si>
  <si>
    <t>นาที (ipm)</t>
  </si>
  <si>
    <t xml:space="preserve"> - มีความเร็วในการพิมพ์ร่างสีสำหรับกระดาษ A4</t>
  </si>
  <si>
    <t>หรือดีกว่า จำนวนไม่น้อยกว่า 1 ช่อง</t>
  </si>
  <si>
    <t xml:space="preserve"> - มีช่องเชื่อมต่อ (Interface) แบบ USB 2.0  </t>
  </si>
  <si>
    <t xml:space="preserve"> - มีถาดใส่กระดาษได้รวมกันไม่น้อยกว่า 50 แผ่น</t>
  </si>
  <si>
    <t xml:space="preserve"> - สามารถใช้ได้กับ A4, Letter, Legal และ  </t>
  </si>
  <si>
    <t>เครื่องสำรองไฟฟ้า ขนาด 1 kVA</t>
  </si>
  <si>
    <t xml:space="preserve"> - เพื่อจ่ายเป็นค่าจัดซื้อเครื่องสำรองไฟฟ้า ขนาด</t>
  </si>
  <si>
    <t xml:space="preserve"> 1 kVA  จำนวน 1 เครื่อง ราคา 5,800 บาท</t>
  </si>
  <si>
    <t xml:space="preserve"> (600 Watts)</t>
  </si>
  <si>
    <t xml:space="preserve"> - มีกำลังไฟฟ้าด้านนอกไม่น้อยกว่า 1 kVA  </t>
  </si>
  <si>
    <t xml:space="preserve"> - สามารถสำรองไฟฟ้าได้ไม่น้อยกว่า 15 นาที</t>
  </si>
  <si>
    <t>เครื่องคอมพิวเตอร์โน้ตบุ๊คสำหรับ</t>
  </si>
  <si>
    <t>ประมวลผล จำนวน 1 เครื่อง</t>
  </si>
  <si>
    <t xml:space="preserve"> - เพื่อจ่ายเป็นค่าจัดซื้อเครื่องคอมพิวเตอร์โน้ตบุ๊ค</t>
  </si>
  <si>
    <t>สำหรับประมวลผล จำนวน 1 เครื่อง</t>
  </si>
  <si>
    <t>ราคา 22,000 บาท</t>
  </si>
  <si>
    <t>เกณฑ์ราคากลางและคุณลักษณะพื้นฐาน</t>
  </si>
  <si>
    <t>ครุภัณฑ์คอมพิวเตอร์ ปี 2563</t>
  </si>
  <si>
    <t xml:space="preserve">   1.3 แผนงานสาธารณสุข</t>
  </si>
  <si>
    <t xml:space="preserve"> - เพื่อจ่ายเป็นค่าจัดซื้อตู้เก็บเอกสารแบบ 2 บาน</t>
  </si>
  <si>
    <t>คุณลักษณะ</t>
  </si>
  <si>
    <t xml:space="preserve"> - มีมือจับชนิดบิด</t>
  </si>
  <si>
    <t xml:space="preserve"> - มีชั้นปรับระดับ 3 ชั้น</t>
  </si>
  <si>
    <t>ราคาตามบัญชีมาตรฐานครุภัณฑ์ ปี 2562</t>
  </si>
  <si>
    <t>ตู้เก็บเอกสารแบบ 2 บาน จำนวน 1</t>
  </si>
  <si>
    <t>หลัง</t>
  </si>
  <si>
    <t xml:space="preserve">   1.4 แผนงานสาธารณสุข</t>
  </si>
  <si>
    <t>สำนักงาน จำนวน 1 เครื่อง</t>
  </si>
  <si>
    <t>สำหรับสำนักงาน จำนวน 1 เครื่อง</t>
  </si>
  <si>
    <t>ราคา 16,000 บาท</t>
  </si>
  <si>
    <t xml:space="preserve">      3.3  แผนงานสาธารณสุข</t>
  </si>
  <si>
    <t>เครื่องรับส่งวิทยุ ระบบ VHF/FM ชนิด</t>
  </si>
  <si>
    <t>ประจำที่ ขนาด 10 วัตต์</t>
  </si>
  <si>
    <t xml:space="preserve"> - เพื่อจ่ายเป็นค่าจัดซื้อเครื่องรับส่งวิทยุ ระบบ</t>
  </si>
  <si>
    <t>VHF/FM ชนิดประจำที่ ขนาด 10 วัตต์ จำนวน</t>
  </si>
  <si>
    <t xml:space="preserve"> - เป็นเครื่องรับส่งวิทยุ ระบบ VHF/FM ชนิด</t>
  </si>
  <si>
    <t>ประจำที่ ขนาดกำลังส่ง 10 วัตต์ ประกอบด้วย</t>
  </si>
  <si>
    <t>ตัวเครื่อง เพาเวอร์ซัพพลาย ไมโครโฟน</t>
  </si>
  <si>
    <t>หมายเหตุ  : ย่านความถี่สำหรับหน่วยงานราชการ</t>
  </si>
  <si>
    <t>VHF 136 - 174 Mhz</t>
  </si>
  <si>
    <t xml:space="preserve"> 1 เครื่อง ราคา 28,000 บาท</t>
  </si>
  <si>
    <t xml:space="preserve"> - เพื่อจัดซื้อเครื่องปั้มน้ำ VENZ VM3-160B</t>
  </si>
  <si>
    <t>แรงดันไฟฟ้า 380 V จำนวน 1 เครื่อง</t>
  </si>
  <si>
    <t>แรงดันไฟฟ้า 380 V  มอเตอร์ 3 แรงม้า</t>
  </si>
  <si>
    <t>ความเร็วรอบ 2,850 รอบต่อนาที จำนวน 1</t>
  </si>
  <si>
    <t>เครื่อง เพื่อใช้ในกิจการน้ำประปา อบต.ดอนกลาง</t>
  </si>
  <si>
    <t>เครื่องปั้มน้ำ แบบหอยโข่ง SAER รุ่น</t>
  </si>
  <si>
    <t xml:space="preserve"> - เพื่อจัดซื้อเครื่องปั้มน้ำแบบหอยโข่ง แบบ</t>
  </si>
  <si>
    <t>SAER รุ่น IR50-160B ขนาดท่อ 2 1/2 x 2 นิ้ว</t>
  </si>
  <si>
    <t>แรงดันไฟฟ้า 380 V  มอเตอร์ 10 แรงม้า</t>
  </si>
  <si>
    <t>ความเร็วรอบ 2,900 รอบต่อนาที จำนวน 1</t>
  </si>
  <si>
    <t xml:space="preserve">IR50-160B  </t>
  </si>
  <si>
    <t xml:space="preserve"> 5  ครุภัณฑ์ก่อสร้าง</t>
  </si>
  <si>
    <t xml:space="preserve">   5.1  แผนงานการรักษาความสงบภายใน</t>
  </si>
  <si>
    <t>เลื่อยยนต์ ขนาดไม่ต่ำกว่า 5.3 แรงม้า</t>
  </si>
  <si>
    <t xml:space="preserve"> - เพื่อจัดซื้อเลื่อยยนต์ จำนวน 1 เครื่อง ใช้สำหรับ</t>
  </si>
  <si>
    <t>เหตุวาตภัยและสาธารณภัยต่างๆ  คุณลักษณะ</t>
  </si>
  <si>
    <t>เครื่องยนต์เบนซิน 2 จังหวะ สูบเดียว บาร์โซ่</t>
  </si>
  <si>
    <t>ไม่น้อยกว่า 25 นิ้ว ระบบสตาร์ทเครื่องแบบ</t>
  </si>
  <si>
    <t xml:space="preserve"> - เลื่อยยนต์ ขนาดไม่ต่ำกว่า 5.3 แรงม้า </t>
  </si>
  <si>
    <t>ดึงสตาร์ทมือ (เป็นครุภัณฑ์ไม่มีกำหนดไว้ในบัญชี</t>
  </si>
  <si>
    <t>มาตรฐาน จัดหาตามท้องตลาด)</t>
  </si>
  <si>
    <t>จากโรคพิษสุนัขบ้า</t>
  </si>
  <si>
    <t>แผนงานการศาสนาวัฒนธรรม กีฬาและนันทนาการ</t>
  </si>
  <si>
    <t>หน้า ศพด.อบต.ดอนกลาง  ซ่อมแซมพื้น คสล. หนา</t>
  </si>
  <si>
    <t>เฉลี่ย 0.12 ม. หรือ พท.ผิว คสล.ไม่น้อยกว่า</t>
  </si>
  <si>
    <t>854 ตร.ม. (รายละเอียดตามแบบแปลน อบต.</t>
  </si>
  <si>
    <t xml:space="preserve"> - เพื่อจ่ายเป็นค่าปรับปรุงท่อส่งน้ำดิบเพื่อผลิตน้ำ</t>
  </si>
  <si>
    <t>ประปา ม.7 บ้านวังแคน ปริมาณงานท่อ พีวีซี dia</t>
  </si>
  <si>
    <t>4 นิ้ว ชั้น 8.5 ปลายเรียบพร้อมข้อต่อตรง จำนวน</t>
  </si>
  <si>
    <t>300 ท่อน (รายละเอียดตามแบบแปลน อบต.</t>
  </si>
  <si>
    <t xml:space="preserve"> - เพื่อจ่ายเป็นค่าปรับปรุงอาคารศาลาประชาคม</t>
  </si>
  <si>
    <t>ม.11 (รายละเอียดตามแบบแปลน อบต.กำหนด)</t>
  </si>
  <si>
    <t>โครงการฝึกอบรมจัดตั้งอาสาสมัคร</t>
  </si>
  <si>
    <t>ป้องกันฝ่ายพลเรือน</t>
  </si>
  <si>
    <t xml:space="preserve"> - เพื่อจ่ายเป็นค่าใช้จ่ายในการจัดทำโครงการฝึก</t>
  </si>
  <si>
    <t xml:space="preserve">อบรมจัดตั้งอาสาสมัครป้องกันภัยฝ่ายพลเรือน </t>
  </si>
  <si>
    <t>อบต. ดอนกลาง</t>
  </si>
  <si>
    <t>ตำบลดอนกลาง  150,000 บาท โดยยึดหลัก</t>
  </si>
  <si>
    <t xml:space="preserve"> - เพื่อจ่ายเป็นค่าจ้างเหมาปรับปรุงซ่อมแซมศูนย์</t>
  </si>
  <si>
    <t>พัฒนาแหล่งเรียนรู้อาคารสถานที่ ศพด.อบต.</t>
  </si>
  <si>
    <t>ดอนกลาง (รายละเอียดตามแบบแปลน อบต.กำหนด)</t>
  </si>
  <si>
    <t>ทุกหน่วยงาน</t>
  </si>
  <si>
    <t>ของ อบต.</t>
  </si>
  <si>
    <t xml:space="preserve"> - รายจ่ายเพื่อให้ได้มาซึ่งบริการ</t>
  </si>
  <si>
    <t>การบริหารสถานศึกษา (ค่าจัดการ</t>
  </si>
  <si>
    <t>เรียนการสอน ของ ศพด.)</t>
  </si>
  <si>
    <t>การบริหารสถานศึกษา (ค่าอาหาร</t>
  </si>
  <si>
    <t>กลางวัน)</t>
  </si>
  <si>
    <t xml:space="preserve">                รายละเอียดของกิจกรรม                ที่เกิดขึ้นจากโครงการ</t>
  </si>
  <si>
    <t>ส่วนท้องถิ่น</t>
  </si>
  <si>
    <t xml:space="preserve"> - อุดหนุนโรงเรียนดอนกลาง </t>
  </si>
  <si>
    <t>เงินอุดหนุนองค์กรปกครอง</t>
  </si>
  <si>
    <t xml:space="preserve">โครงการสนับสนุนค่าใช้จ่าย </t>
  </si>
  <si>
    <t>โรงเรียนบ้านวังจาน</t>
  </si>
  <si>
    <t xml:space="preserve"> - อุดหนุนค่าอาหารกลางวัน </t>
  </si>
  <si>
    <t>โรงเรียนบ้านทิพโสต</t>
  </si>
  <si>
    <t>โรงเรียนดอนกลางนุกูลวิทย์</t>
  </si>
  <si>
    <t xml:space="preserve"> - อุดหนุนโครงการจัดงานพระราช </t>
  </si>
  <si>
    <t>พิธี งานรัฐพิธี อำเภอโกสุมพิสัย</t>
  </si>
  <si>
    <t>และประชาชนทั่ไป</t>
  </si>
  <si>
    <t xml:space="preserve">โครงการส่งเสริมและพัฒนาคุณภาพ </t>
  </si>
  <si>
    <t xml:space="preserve">ชีวิตผู้สูงอายุ คนพิการ ผู้ด้อยโอกาส </t>
  </si>
  <si>
    <t xml:space="preserve">อาชีพกลุ่มพัฒนาสตรีตำบล </t>
  </si>
  <si>
    <t>คาราวานเสริมสร้างเด็ก</t>
  </si>
  <si>
    <t xml:space="preserve">โครงการพื้นที่สร้างสรรค์และ </t>
  </si>
  <si>
    <t xml:space="preserve">ปราบปรามปัญหายาเสพติด  </t>
  </si>
  <si>
    <t xml:space="preserve">ชาวบ้านทบทวนเพื่อป้องกันและ </t>
  </si>
  <si>
    <t>เทิดไท้องค์ราชันย์</t>
  </si>
  <si>
    <t xml:space="preserve">โครงการซ่อมแซมบ้านผู้ยากไร้ </t>
  </si>
  <si>
    <t>ด้านสาธารณสุข</t>
  </si>
  <si>
    <t xml:space="preserve"> - อุดหนุนโครงการพระราชดำริ </t>
  </si>
  <si>
    <t>ต้านยาเสพติด "ดอนกลางเกมส์"</t>
  </si>
  <si>
    <t xml:space="preserve">โครงการจัดการแข่งขันกีฬา </t>
  </si>
  <si>
    <t>ดอนกลาง อ.โกสุมพิสัย จ.มหาสารคาม</t>
  </si>
  <si>
    <t xml:space="preserve">จำหน่วยแรงต่ำภายในตำบล </t>
  </si>
  <si>
    <t>สาธารณประโยชน์</t>
  </si>
  <si>
    <t xml:space="preserve">โครงการอุดหนุนกิจการที่เป็น </t>
  </si>
  <si>
    <t>เข้าหมู่บ้านไปหน้าวัดวังแคน</t>
  </si>
  <si>
    <t>หมู่ที่ 7</t>
  </si>
  <si>
    <t>โครงการก่อสร้างถนน คสล.สายทาง</t>
  </si>
  <si>
    <t>ถึงถนนลาดยางข้างวัดบ้านวังจาน</t>
  </si>
  <si>
    <t>หมู่ 6</t>
  </si>
  <si>
    <t xml:space="preserve">จากบ้านนายบุญเยี่ยม นามวงษา </t>
  </si>
  <si>
    <t>หมู่ 4</t>
  </si>
  <si>
    <t xml:space="preserve">ข้างศาลาประชาคม บ้านทิพโสต  </t>
  </si>
  <si>
    <t>หมู่ 5</t>
  </si>
  <si>
    <t xml:space="preserve">หินแห่เสริมศิลป์ บ้านโนนอุดม  </t>
  </si>
  <si>
    <t>บ้านหินแห่ หมู่ 8</t>
  </si>
  <si>
    <t xml:space="preserve">โครงการก่อสร้างรั้ว คสล. </t>
  </si>
  <si>
    <t xml:space="preserve">อุปโภคบริโภคและเพื่อการเกษตร  </t>
  </si>
  <si>
    <t>จำนวน 5 บ่อๆ ละ 100,000 บาท</t>
  </si>
  <si>
    <t xml:space="preserve">โครงการขุดเจาะบ่อบาดาลเพื่อ </t>
  </si>
  <si>
    <t>หน้า ศพด. อบต.ดอนกลาง</t>
  </si>
  <si>
    <t xml:space="preserve">โครงการซ่อมแซมพื้นถนน คสล. </t>
  </si>
  <si>
    <t xml:space="preserve">โครงการซ่อมแซมถนน คสล.  </t>
  </si>
  <si>
    <t>สายทางระหว่างบ้านเลขที่ 74 -</t>
  </si>
  <si>
    <t>หมู่ 10</t>
  </si>
  <si>
    <t xml:space="preserve">บ้านเลขที่ 216 บ้านทิพโสต  </t>
  </si>
  <si>
    <t>บ้านเหล่า หมู่ 9</t>
  </si>
  <si>
    <t xml:space="preserve">สายทางข้างโรงเรียน จุดที่ 1  </t>
  </si>
  <si>
    <t>ผลิตน้ำประปา</t>
  </si>
  <si>
    <t>โครงการปรับปรุงท่อส่งน้ำดิบเพื่อ</t>
  </si>
  <si>
    <t xml:space="preserve">ประชาคม ม.11  </t>
  </si>
  <si>
    <t xml:space="preserve">โครงการปรับปรุงอาคารศาลา </t>
  </si>
  <si>
    <t xml:space="preserve">โครงการปรับปรุงซ่อมแซมศูนย์ </t>
  </si>
  <si>
    <t xml:space="preserve">เรียนรู้อาคารสถานที่ ศพด.อบต. </t>
  </si>
  <si>
    <t>ราชกุมารี (อพ.สธ.)</t>
  </si>
  <si>
    <t xml:space="preserve">โครงการอนุรักษ์พันธุกรรมพืช </t>
  </si>
  <si>
    <t xml:space="preserve">อันเนื่องมาจากพระราชดำริสมเด็จ </t>
  </si>
  <si>
    <t xml:space="preserve">พระเทพรัตนราชสุดาฯ สยามบรม </t>
  </si>
  <si>
    <t>ในแหล่งน้ำสาธารณประโยชน์</t>
  </si>
  <si>
    <t xml:space="preserve">โครงการสนับสนุนการปล่อยปลา </t>
  </si>
  <si>
    <t>ประสิทธิภาพในการพัฒนาตนเอง</t>
  </si>
  <si>
    <t>พัฒนาชุมชนของคณะผู้บริหาร</t>
  </si>
  <si>
    <t>สมาชิกสภา พนักงานส่วนตำบล</t>
  </si>
  <si>
    <t>พนักงานจ้าง อบต.ดอนกลาง</t>
  </si>
  <si>
    <t xml:space="preserve">โครงการฝึกอบรมและดูงานเพิ่ม </t>
  </si>
  <si>
    <t>ภาษีเคลื่อนที่</t>
  </si>
  <si>
    <t xml:space="preserve">โครงการประชาสัมพันธ์และจัดเก็บ </t>
  </si>
  <si>
    <t xml:space="preserve">   2.2 แผนงานการศึกษา</t>
  </si>
  <si>
    <t xml:space="preserve">   2.1 แผนงานบริหารงานทั่วไป</t>
  </si>
  <si>
    <t xml:space="preserve">   2.3 แผนงานเคหะและชุมชน</t>
  </si>
  <si>
    <t>แบบมุมมองคงที่</t>
  </si>
  <si>
    <t>กองสวัสดิการ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</si>
</sst>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 New"/>
    </font>
    <font>
      <sz val="16"/>
      <color rgb="FF000000"/>
      <name val="TH SarabunIT๙"/>
      <family val="2"/>
    </font>
    <font>
      <b/>
      <sz val="16"/>
      <color rgb="FF000000"/>
      <name val="TH SarabunIT๙"/>
      <family val="2"/>
    </font>
    <font>
      <sz val="11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7" fontId="3" fillId="0" borderId="0" xfId="1" applyNumberFormat="1" applyFont="1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187" fontId="3" fillId="0" borderId="1" xfId="1" applyNumberFormat="1" applyFont="1" applyBorder="1"/>
    <xf numFmtId="43" fontId="3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187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43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87" fontId="2" fillId="0" borderId="4" xfId="1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5" xfId="1" applyNumberFormat="1" applyFont="1" applyBorder="1"/>
    <xf numFmtId="0" fontId="2" fillId="0" borderId="6" xfId="0" applyFont="1" applyBorder="1" applyAlignment="1">
      <alignment horizontal="center"/>
    </xf>
    <xf numFmtId="187" fontId="2" fillId="0" borderId="6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 applyBorder="1"/>
    <xf numFmtId="0" fontId="4" fillId="0" borderId="0" xfId="0" applyFont="1"/>
    <xf numFmtId="0" fontId="2" fillId="0" borderId="4" xfId="0" applyFont="1" applyBorder="1" applyAlignment="1">
      <alignment horizontal="left"/>
    </xf>
    <xf numFmtId="0" fontId="3" fillId="0" borderId="7" xfId="0" applyFont="1" applyBorder="1" applyAlignment="1"/>
    <xf numFmtId="187" fontId="3" fillId="0" borderId="1" xfId="1" applyNumberFormat="1" applyFont="1" applyBorder="1" applyAlignment="1"/>
    <xf numFmtId="0" fontId="4" fillId="0" borderId="0" xfId="0" applyFont="1" applyBorder="1"/>
    <xf numFmtId="0" fontId="5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87" fontId="2" fillId="0" borderId="0" xfId="1" applyNumberFormat="1" applyFont="1"/>
    <xf numFmtId="0" fontId="2" fillId="0" borderId="0" xfId="0" applyFont="1" applyBorder="1" applyAlignment="1">
      <alignment horizontal="center"/>
    </xf>
    <xf numFmtId="187" fontId="2" fillId="0" borderId="0" xfId="1" applyNumberFormat="1" applyFont="1" applyBorder="1"/>
    <xf numFmtId="0" fontId="5" fillId="0" borderId="3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2" borderId="0" xfId="0" applyFont="1" applyFill="1" applyAlignment="1">
      <alignment vertical="center" wrapText="1" readingOrder="1"/>
    </xf>
    <xf numFmtId="0" fontId="5" fillId="2" borderId="0" xfId="0" applyFont="1" applyFill="1" applyAlignment="1">
      <alignment vertical="center" readingOrder="1"/>
    </xf>
    <xf numFmtId="0" fontId="7" fillId="2" borderId="0" xfId="0" applyFont="1" applyFill="1" applyAlignment="1">
      <alignment vertical="center" readingOrder="1"/>
    </xf>
    <xf numFmtId="0" fontId="2" fillId="0" borderId="11" xfId="0" applyFont="1" applyBorder="1"/>
    <xf numFmtId="0" fontId="2" fillId="0" borderId="12" xfId="0" applyFont="1" applyBorder="1"/>
    <xf numFmtId="187" fontId="2" fillId="0" borderId="8" xfId="1" applyNumberFormat="1" applyFont="1" applyBorder="1"/>
    <xf numFmtId="187" fontId="2" fillId="0" borderId="9" xfId="1" applyNumberFormat="1" applyFont="1" applyBorder="1"/>
    <xf numFmtId="0" fontId="5" fillId="2" borderId="5" xfId="0" applyFont="1" applyFill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center"/>
    </xf>
    <xf numFmtId="187" fontId="2" fillId="0" borderId="3" xfId="1" applyNumberFormat="1" applyFont="1" applyBorder="1"/>
    <xf numFmtId="0" fontId="5" fillId="0" borderId="4" xfId="0" applyFont="1" applyBorder="1"/>
    <xf numFmtId="0" fontId="3" fillId="0" borderId="1" xfId="0" applyFont="1" applyBorder="1" applyAlignment="1">
      <alignment horizontal="center"/>
    </xf>
    <xf numFmtId="0" fontId="5" fillId="0" borderId="5" xfId="0" applyFont="1" applyBorder="1"/>
    <xf numFmtId="187" fontId="3" fillId="0" borderId="10" xfId="1" applyNumberFormat="1" applyFont="1" applyBorder="1"/>
    <xf numFmtId="0" fontId="4" fillId="0" borderId="3" xfId="0" applyFont="1" applyBorder="1"/>
    <xf numFmtId="0" fontId="3" fillId="0" borderId="1" xfId="0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2" fillId="0" borderId="13" xfId="1" applyNumberFormat="1" applyFont="1" applyBorder="1"/>
    <xf numFmtId="0" fontId="5" fillId="2" borderId="6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187" fontId="3" fillId="0" borderId="0" xfId="1" applyNumberFormat="1" applyFont="1" applyBorder="1" applyAlignment="1"/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187" fontId="3" fillId="0" borderId="4" xfId="1" applyNumberFormat="1" applyFont="1" applyBorder="1"/>
    <xf numFmtId="0" fontId="3" fillId="0" borderId="4" xfId="0" applyFont="1" applyBorder="1"/>
    <xf numFmtId="0" fontId="3" fillId="0" borderId="5" xfId="0" applyFont="1" applyBorder="1" applyAlignment="1"/>
    <xf numFmtId="0" fontId="4" fillId="0" borderId="5" xfId="0" applyFont="1" applyBorder="1"/>
    <xf numFmtId="187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2" fillId="0" borderId="0" xfId="0" applyNumberFormat="1" applyFont="1"/>
    <xf numFmtId="43" fontId="2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14</xdr:row>
      <xdr:rowOff>31750</xdr:rowOff>
    </xdr:from>
    <xdr:to>
      <xdr:col>10</xdr:col>
      <xdr:colOff>31750</xdr:colOff>
      <xdr:row>14</xdr:row>
      <xdr:rowOff>31750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B0D8F32-2E73-4D0F-8CA7-ABFCC15C4EBC}"/>
            </a:ext>
          </a:extLst>
        </xdr:cNvPr>
        <xdr:cNvCxnSpPr/>
      </xdr:nvCxnSpPr>
      <xdr:spPr>
        <a:xfrm>
          <a:off x="9207500" y="3429000"/>
          <a:ext cx="793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365125</xdr:colOff>
      <xdr:row>17</xdr:row>
      <xdr:rowOff>127000</xdr:rowOff>
    </xdr:from>
    <xdr:to>
      <xdr:col>12</xdr:col>
      <xdr:colOff>15875</xdr:colOff>
      <xdr:row>17</xdr:row>
      <xdr:rowOff>127000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C4B2301B-43AE-4CE0-8082-01679E88A0C3}"/>
            </a:ext>
          </a:extLst>
        </xdr:cNvPr>
        <xdr:cNvCxnSpPr/>
      </xdr:nvCxnSpPr>
      <xdr:spPr>
        <a:xfrm>
          <a:off x="10334625" y="4286250"/>
          <a:ext cx="412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222250</xdr:rowOff>
    </xdr:from>
    <xdr:to>
      <xdr:col>12</xdr:col>
      <xdr:colOff>0</xdr:colOff>
      <xdr:row>29</xdr:row>
      <xdr:rowOff>222252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A0991B3F-2418-4BFB-A075-890589A04A04}"/>
            </a:ext>
          </a:extLst>
        </xdr:cNvPr>
        <xdr:cNvCxnSpPr/>
      </xdr:nvCxnSpPr>
      <xdr:spPr>
        <a:xfrm flipV="1">
          <a:off x="9588500" y="7350125"/>
          <a:ext cx="1143000" cy="2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98</xdr:row>
      <xdr:rowOff>158750</xdr:rowOff>
    </xdr:from>
    <xdr:to>
      <xdr:col>14</xdr:col>
      <xdr:colOff>365125</xdr:colOff>
      <xdr:row>98</xdr:row>
      <xdr:rowOff>174627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73E2986B-4DC4-427C-A013-11D756AEB93B}"/>
            </a:ext>
          </a:extLst>
        </xdr:cNvPr>
        <xdr:cNvCxnSpPr/>
      </xdr:nvCxnSpPr>
      <xdr:spPr>
        <a:xfrm flipV="1">
          <a:off x="9588500" y="25892125"/>
          <a:ext cx="2270125" cy="15877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889000</xdr:colOff>
      <xdr:row>121</xdr:row>
      <xdr:rowOff>158754</xdr:rowOff>
    </xdr:from>
    <xdr:to>
      <xdr:col>18</xdr:col>
      <xdr:colOff>47625</xdr:colOff>
      <xdr:row>121</xdr:row>
      <xdr:rowOff>174625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5472EBCD-DE48-4B7E-8244-66AD7E615886}"/>
            </a:ext>
          </a:extLst>
        </xdr:cNvPr>
        <xdr:cNvCxnSpPr/>
      </xdr:nvCxnSpPr>
      <xdr:spPr>
        <a:xfrm>
          <a:off x="8429625" y="32242129"/>
          <a:ext cx="4635500" cy="15871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349250</xdr:colOff>
      <xdr:row>92</xdr:row>
      <xdr:rowOff>190500</xdr:rowOff>
    </xdr:from>
    <xdr:to>
      <xdr:col>10</xdr:col>
      <xdr:colOff>47625</xdr:colOff>
      <xdr:row>92</xdr:row>
      <xdr:rowOff>190503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449D3F95-7BAB-44A4-94E0-868347CA2E39}"/>
            </a:ext>
          </a:extLst>
        </xdr:cNvPr>
        <xdr:cNvCxnSpPr/>
      </xdr:nvCxnSpPr>
      <xdr:spPr>
        <a:xfrm flipV="1">
          <a:off x="9556750" y="24399875"/>
          <a:ext cx="460375" cy="3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133</xdr:row>
      <xdr:rowOff>31750</xdr:rowOff>
    </xdr:from>
    <xdr:to>
      <xdr:col>10</xdr:col>
      <xdr:colOff>47625</xdr:colOff>
      <xdr:row>133</xdr:row>
      <xdr:rowOff>31754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5E9BF1E5-C294-409F-9517-472A4971AE39}"/>
            </a:ext>
          </a:extLst>
        </xdr:cNvPr>
        <xdr:cNvCxnSpPr/>
      </xdr:nvCxnSpPr>
      <xdr:spPr>
        <a:xfrm flipV="1">
          <a:off x="9159875" y="35163125"/>
          <a:ext cx="857250" cy="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349250</xdr:colOff>
      <xdr:row>136</xdr:row>
      <xdr:rowOff>238125</xdr:rowOff>
    </xdr:from>
    <xdr:to>
      <xdr:col>17</xdr:col>
      <xdr:colOff>31750</xdr:colOff>
      <xdr:row>136</xdr:row>
      <xdr:rowOff>238129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3FED6725-9305-47C9-BDA6-27A74F377D5F}"/>
            </a:ext>
          </a:extLst>
        </xdr:cNvPr>
        <xdr:cNvCxnSpPr/>
      </xdr:nvCxnSpPr>
      <xdr:spPr>
        <a:xfrm flipV="1">
          <a:off x="9556750" y="36131500"/>
          <a:ext cx="3111500" cy="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141</xdr:row>
      <xdr:rowOff>4</xdr:rowOff>
    </xdr:from>
    <xdr:to>
      <xdr:col>14</xdr:col>
      <xdr:colOff>47625</xdr:colOff>
      <xdr:row>141</xdr:row>
      <xdr:rowOff>15875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DEABEFA1-6191-4A90-9E4A-73FF7913498C}"/>
            </a:ext>
          </a:extLst>
        </xdr:cNvPr>
        <xdr:cNvCxnSpPr/>
      </xdr:nvCxnSpPr>
      <xdr:spPr>
        <a:xfrm>
          <a:off x="9191625" y="37163379"/>
          <a:ext cx="2349500" cy="15871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365125</xdr:colOff>
      <xdr:row>161</xdr:row>
      <xdr:rowOff>222250</xdr:rowOff>
    </xdr:from>
    <xdr:to>
      <xdr:col>15</xdr:col>
      <xdr:colOff>349250</xdr:colOff>
      <xdr:row>161</xdr:row>
      <xdr:rowOff>222254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DE3CCEA6-460F-4C32-9474-4C628E71B685}"/>
            </a:ext>
          </a:extLst>
        </xdr:cNvPr>
        <xdr:cNvCxnSpPr/>
      </xdr:nvCxnSpPr>
      <xdr:spPr>
        <a:xfrm flipV="1">
          <a:off x="10715625" y="42465625"/>
          <a:ext cx="1508125" cy="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15875</xdr:colOff>
      <xdr:row>197</xdr:row>
      <xdr:rowOff>238129</xdr:rowOff>
    </xdr:from>
    <xdr:to>
      <xdr:col>13</xdr:col>
      <xdr:colOff>0</xdr:colOff>
      <xdr:row>198</xdr:row>
      <xdr:rowOff>0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1BF190D6-A4F5-41CF-BDD3-B27E20E14A24}"/>
            </a:ext>
          </a:extLst>
        </xdr:cNvPr>
        <xdr:cNvCxnSpPr/>
      </xdr:nvCxnSpPr>
      <xdr:spPr>
        <a:xfrm>
          <a:off x="10366375" y="51879504"/>
          <a:ext cx="746125" cy="15871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15875</xdr:colOff>
      <xdr:row>202</xdr:row>
      <xdr:rowOff>238125</xdr:rowOff>
    </xdr:from>
    <xdr:to>
      <xdr:col>17</xdr:col>
      <xdr:colOff>15875</xdr:colOff>
      <xdr:row>202</xdr:row>
      <xdr:rowOff>238129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C69BEF3F-096E-46A6-A67C-D53EEF585D48}"/>
            </a:ext>
          </a:extLst>
        </xdr:cNvPr>
        <xdr:cNvCxnSpPr/>
      </xdr:nvCxnSpPr>
      <xdr:spPr>
        <a:xfrm flipV="1">
          <a:off x="10747375" y="53149500"/>
          <a:ext cx="1905000" cy="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211</xdr:row>
      <xdr:rowOff>142875</xdr:rowOff>
    </xdr:from>
    <xdr:to>
      <xdr:col>15</xdr:col>
      <xdr:colOff>47625</xdr:colOff>
      <xdr:row>211</xdr:row>
      <xdr:rowOff>158754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9A36C96D-DADA-421C-8CC6-9FE423C5F8E7}"/>
            </a:ext>
          </a:extLst>
        </xdr:cNvPr>
        <xdr:cNvCxnSpPr/>
      </xdr:nvCxnSpPr>
      <xdr:spPr>
        <a:xfrm flipV="1">
          <a:off x="9223375" y="55340250"/>
          <a:ext cx="2698750" cy="15879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206</xdr:row>
      <xdr:rowOff>190500</xdr:rowOff>
    </xdr:from>
    <xdr:to>
      <xdr:col>16</xdr:col>
      <xdr:colOff>0</xdr:colOff>
      <xdr:row>206</xdr:row>
      <xdr:rowOff>190504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EE34A983-8645-4BD5-A166-DE4E3A7BDF48}"/>
            </a:ext>
          </a:extLst>
        </xdr:cNvPr>
        <xdr:cNvCxnSpPr/>
      </xdr:nvCxnSpPr>
      <xdr:spPr>
        <a:xfrm flipV="1">
          <a:off x="10350500" y="54117875"/>
          <a:ext cx="1905000" cy="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246</xdr:row>
      <xdr:rowOff>158750</xdr:rowOff>
    </xdr:from>
    <xdr:to>
      <xdr:col>18</xdr:col>
      <xdr:colOff>31750</xdr:colOff>
      <xdr:row>246</xdr:row>
      <xdr:rowOff>158756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83AF917F-3436-4C78-A0FD-7EFBD2ADBC3F}"/>
            </a:ext>
          </a:extLst>
        </xdr:cNvPr>
        <xdr:cNvCxnSpPr/>
      </xdr:nvCxnSpPr>
      <xdr:spPr>
        <a:xfrm flipV="1">
          <a:off x="11493500" y="61706125"/>
          <a:ext cx="1555750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365125</xdr:colOff>
      <xdr:row>250</xdr:row>
      <xdr:rowOff>158750</xdr:rowOff>
    </xdr:from>
    <xdr:to>
      <xdr:col>15</xdr:col>
      <xdr:colOff>15875</xdr:colOff>
      <xdr:row>250</xdr:row>
      <xdr:rowOff>158756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FF445D36-3B6B-49F9-974F-03CD62DB91B3}"/>
            </a:ext>
          </a:extLst>
        </xdr:cNvPr>
        <xdr:cNvCxnSpPr/>
      </xdr:nvCxnSpPr>
      <xdr:spPr>
        <a:xfrm flipV="1">
          <a:off x="9953625" y="62722125"/>
          <a:ext cx="1936750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254</xdr:row>
      <xdr:rowOff>222250</xdr:rowOff>
    </xdr:from>
    <xdr:to>
      <xdr:col>15</xdr:col>
      <xdr:colOff>31750</xdr:colOff>
      <xdr:row>254</xdr:row>
      <xdr:rowOff>222256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DEDA430C-0E03-45C9-96E7-B8F227681E9F}"/>
            </a:ext>
          </a:extLst>
        </xdr:cNvPr>
        <xdr:cNvCxnSpPr/>
      </xdr:nvCxnSpPr>
      <xdr:spPr>
        <a:xfrm flipV="1">
          <a:off x="10350500" y="63801625"/>
          <a:ext cx="1555750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15875</xdr:colOff>
      <xdr:row>259</xdr:row>
      <xdr:rowOff>95250</xdr:rowOff>
    </xdr:from>
    <xdr:to>
      <xdr:col>15</xdr:col>
      <xdr:colOff>47625</xdr:colOff>
      <xdr:row>259</xdr:row>
      <xdr:rowOff>95256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CF735ED3-EE99-4454-9832-D13724863D90}"/>
            </a:ext>
          </a:extLst>
        </xdr:cNvPr>
        <xdr:cNvCxnSpPr/>
      </xdr:nvCxnSpPr>
      <xdr:spPr>
        <a:xfrm flipV="1">
          <a:off x="10366375" y="64944625"/>
          <a:ext cx="1555750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278</xdr:row>
      <xdr:rowOff>15875</xdr:rowOff>
    </xdr:from>
    <xdr:to>
      <xdr:col>10</xdr:col>
      <xdr:colOff>15875</xdr:colOff>
      <xdr:row>278</xdr:row>
      <xdr:rowOff>15881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id="{840F6720-0A51-4875-B74E-E724BD141013}"/>
            </a:ext>
          </a:extLst>
        </xdr:cNvPr>
        <xdr:cNvCxnSpPr/>
      </xdr:nvCxnSpPr>
      <xdr:spPr>
        <a:xfrm flipV="1">
          <a:off x="9144000" y="71326375"/>
          <a:ext cx="841375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365125</xdr:colOff>
      <xdr:row>278</xdr:row>
      <xdr:rowOff>0</xdr:rowOff>
    </xdr:from>
    <xdr:to>
      <xdr:col>13</xdr:col>
      <xdr:colOff>47625</xdr:colOff>
      <xdr:row>278</xdr:row>
      <xdr:rowOff>6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A3B11512-24B8-43A1-85D6-1AF29EBD2A16}"/>
            </a:ext>
          </a:extLst>
        </xdr:cNvPr>
        <xdr:cNvCxnSpPr/>
      </xdr:nvCxnSpPr>
      <xdr:spPr>
        <a:xfrm flipV="1">
          <a:off x="10715625" y="71310500"/>
          <a:ext cx="444500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292</xdr:row>
      <xdr:rowOff>174625</xdr:rowOff>
    </xdr:from>
    <xdr:to>
      <xdr:col>12</xdr:col>
      <xdr:colOff>317500</xdr:colOff>
      <xdr:row>292</xdr:row>
      <xdr:rowOff>174632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6A4682CE-9126-432F-981A-5E9ED883398B}"/>
            </a:ext>
          </a:extLst>
        </xdr:cNvPr>
        <xdr:cNvCxnSpPr/>
      </xdr:nvCxnSpPr>
      <xdr:spPr>
        <a:xfrm flipV="1">
          <a:off x="9604375" y="75041125"/>
          <a:ext cx="1444625" cy="7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349250</xdr:colOff>
      <xdr:row>313</xdr:row>
      <xdr:rowOff>0</xdr:rowOff>
    </xdr:from>
    <xdr:to>
      <xdr:col>18</xdr:col>
      <xdr:colOff>0</xdr:colOff>
      <xdr:row>313</xdr:row>
      <xdr:rowOff>15883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C662CEAA-4592-4F4B-8222-81857D85E605}"/>
            </a:ext>
          </a:extLst>
        </xdr:cNvPr>
        <xdr:cNvCxnSpPr/>
      </xdr:nvCxnSpPr>
      <xdr:spPr>
        <a:xfrm flipV="1">
          <a:off x="9556750" y="80041750"/>
          <a:ext cx="3460750" cy="15883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873125</xdr:colOff>
      <xdr:row>318</xdr:row>
      <xdr:rowOff>111125</xdr:rowOff>
    </xdr:from>
    <xdr:to>
      <xdr:col>18</xdr:col>
      <xdr:colOff>31750</xdr:colOff>
      <xdr:row>318</xdr:row>
      <xdr:rowOff>111134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id="{80BB52B6-35DF-44BA-87D0-F81EF34D6272}"/>
            </a:ext>
          </a:extLst>
        </xdr:cNvPr>
        <xdr:cNvCxnSpPr/>
      </xdr:nvCxnSpPr>
      <xdr:spPr>
        <a:xfrm flipV="1">
          <a:off x="8413750" y="81422875"/>
          <a:ext cx="4635500" cy="9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873125</xdr:colOff>
      <xdr:row>321</xdr:row>
      <xdr:rowOff>63500</xdr:rowOff>
    </xdr:from>
    <xdr:to>
      <xdr:col>18</xdr:col>
      <xdr:colOff>31750</xdr:colOff>
      <xdr:row>321</xdr:row>
      <xdr:rowOff>63509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id="{57A9B97E-3B17-4427-B9E5-52591DA00751}"/>
            </a:ext>
          </a:extLst>
        </xdr:cNvPr>
        <xdr:cNvCxnSpPr/>
      </xdr:nvCxnSpPr>
      <xdr:spPr>
        <a:xfrm flipV="1">
          <a:off x="8413750" y="82137250"/>
          <a:ext cx="4635500" cy="9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323</xdr:row>
      <xdr:rowOff>222250</xdr:rowOff>
    </xdr:from>
    <xdr:to>
      <xdr:col>18</xdr:col>
      <xdr:colOff>63500</xdr:colOff>
      <xdr:row>323</xdr:row>
      <xdr:rowOff>222259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C0B0EC52-24A3-4705-A6DF-B0C15F04088C}"/>
            </a:ext>
          </a:extLst>
        </xdr:cNvPr>
        <xdr:cNvCxnSpPr/>
      </xdr:nvCxnSpPr>
      <xdr:spPr>
        <a:xfrm flipV="1">
          <a:off x="8445500" y="82804000"/>
          <a:ext cx="4635500" cy="9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326</xdr:row>
      <xdr:rowOff>174625</xdr:rowOff>
    </xdr:from>
    <xdr:to>
      <xdr:col>18</xdr:col>
      <xdr:colOff>63500</xdr:colOff>
      <xdr:row>326</xdr:row>
      <xdr:rowOff>174634</xdr:rowOff>
    </xdr:to>
    <xdr:cxnSp macro="">
      <xdr:nvCxnSpPr>
        <xdr:cNvPr id="68" name="ลูกศรเชื่อมต่อแบบตรง 67">
          <a:extLst>
            <a:ext uri="{FF2B5EF4-FFF2-40B4-BE49-F238E27FC236}">
              <a16:creationId xmlns:a16="http://schemas.microsoft.com/office/drawing/2014/main" id="{17D5402A-A7AF-4549-870B-648E1F86B0B6}"/>
            </a:ext>
          </a:extLst>
        </xdr:cNvPr>
        <xdr:cNvCxnSpPr/>
      </xdr:nvCxnSpPr>
      <xdr:spPr>
        <a:xfrm flipV="1">
          <a:off x="8445500" y="83518375"/>
          <a:ext cx="4635500" cy="9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394</xdr:row>
      <xdr:rowOff>206385</xdr:rowOff>
    </xdr:from>
    <xdr:to>
      <xdr:col>17</xdr:col>
      <xdr:colOff>15875</xdr:colOff>
      <xdr:row>394</xdr:row>
      <xdr:rowOff>222250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E9D061BA-0703-48B3-BFA7-5C1F6417D395}"/>
            </a:ext>
          </a:extLst>
        </xdr:cNvPr>
        <xdr:cNvCxnSpPr/>
      </xdr:nvCxnSpPr>
      <xdr:spPr>
        <a:xfrm>
          <a:off x="10350500" y="92694135"/>
          <a:ext cx="2301875" cy="15865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406</xdr:row>
      <xdr:rowOff>0</xdr:rowOff>
    </xdr:from>
    <xdr:to>
      <xdr:col>18</xdr:col>
      <xdr:colOff>15875</xdr:colOff>
      <xdr:row>406</xdr:row>
      <xdr:rowOff>10</xdr:rowOff>
    </xdr:to>
    <xdr:cxnSp macro="">
      <xdr:nvCxnSpPr>
        <xdr:cNvPr id="74" name="ลูกศรเชื่อมต่อแบบตรง 73">
          <a:extLst>
            <a:ext uri="{FF2B5EF4-FFF2-40B4-BE49-F238E27FC236}">
              <a16:creationId xmlns:a16="http://schemas.microsoft.com/office/drawing/2014/main" id="{8C6C59B1-AB81-4FB8-A344-AEC3B9BA81BD}"/>
            </a:ext>
          </a:extLst>
        </xdr:cNvPr>
        <xdr:cNvCxnSpPr/>
      </xdr:nvCxnSpPr>
      <xdr:spPr>
        <a:xfrm flipV="1">
          <a:off x="9207500" y="95535750"/>
          <a:ext cx="3825875" cy="1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413</xdr:row>
      <xdr:rowOff>15875</xdr:rowOff>
    </xdr:from>
    <xdr:to>
      <xdr:col>18</xdr:col>
      <xdr:colOff>0</xdr:colOff>
      <xdr:row>413</xdr:row>
      <xdr:rowOff>15885</xdr:rowOff>
    </xdr:to>
    <xdr:cxnSp macro="">
      <xdr:nvCxnSpPr>
        <xdr:cNvPr id="76" name="ลูกศรเชื่อมต่อแบบตรง 75">
          <a:extLst>
            <a:ext uri="{FF2B5EF4-FFF2-40B4-BE49-F238E27FC236}">
              <a16:creationId xmlns:a16="http://schemas.microsoft.com/office/drawing/2014/main" id="{57613F60-BE39-4494-BA5E-E193CE886758}"/>
            </a:ext>
          </a:extLst>
        </xdr:cNvPr>
        <xdr:cNvCxnSpPr/>
      </xdr:nvCxnSpPr>
      <xdr:spPr>
        <a:xfrm flipV="1">
          <a:off x="9191625" y="97329625"/>
          <a:ext cx="3825875" cy="1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451</xdr:row>
      <xdr:rowOff>111125</xdr:rowOff>
    </xdr:from>
    <xdr:to>
      <xdr:col>18</xdr:col>
      <xdr:colOff>31750</xdr:colOff>
      <xdr:row>451</xdr:row>
      <xdr:rowOff>111125</xdr:rowOff>
    </xdr:to>
    <xdr:cxnSp macro="">
      <xdr:nvCxnSpPr>
        <xdr:cNvPr id="81" name="ลูกศรเชื่อมต่อแบบตรง 80">
          <a:extLst>
            <a:ext uri="{FF2B5EF4-FFF2-40B4-BE49-F238E27FC236}">
              <a16:creationId xmlns:a16="http://schemas.microsoft.com/office/drawing/2014/main" id="{D25AA10C-5AA1-4942-B2EE-E49A96F240F7}"/>
            </a:ext>
          </a:extLst>
        </xdr:cNvPr>
        <xdr:cNvCxnSpPr/>
      </xdr:nvCxnSpPr>
      <xdr:spPr>
        <a:xfrm>
          <a:off x="9207500" y="10572750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478</xdr:row>
      <xdr:rowOff>79375</xdr:rowOff>
    </xdr:from>
    <xdr:to>
      <xdr:col>18</xdr:col>
      <xdr:colOff>31750</xdr:colOff>
      <xdr:row>478</xdr:row>
      <xdr:rowOff>79375</xdr:rowOff>
    </xdr:to>
    <xdr:cxnSp macro="">
      <xdr:nvCxnSpPr>
        <xdr:cNvPr id="82" name="ลูกศรเชื่อมต่อแบบตรง 81">
          <a:extLst>
            <a:ext uri="{FF2B5EF4-FFF2-40B4-BE49-F238E27FC236}">
              <a16:creationId xmlns:a16="http://schemas.microsoft.com/office/drawing/2014/main" id="{2BA0F4DB-CB21-41D8-A44D-F62AFB4D4101}"/>
            </a:ext>
          </a:extLst>
        </xdr:cNvPr>
        <xdr:cNvCxnSpPr/>
      </xdr:nvCxnSpPr>
      <xdr:spPr>
        <a:xfrm>
          <a:off x="9207500" y="10772775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484</xdr:row>
      <xdr:rowOff>206375</xdr:rowOff>
    </xdr:from>
    <xdr:to>
      <xdr:col>18</xdr:col>
      <xdr:colOff>15875</xdr:colOff>
      <xdr:row>484</xdr:row>
      <xdr:rowOff>206375</xdr:rowOff>
    </xdr:to>
    <xdr:cxnSp macro="">
      <xdr:nvCxnSpPr>
        <xdr:cNvPr id="83" name="ลูกศรเชื่อมต่อแบบตรง 82">
          <a:extLst>
            <a:ext uri="{FF2B5EF4-FFF2-40B4-BE49-F238E27FC236}">
              <a16:creationId xmlns:a16="http://schemas.microsoft.com/office/drawing/2014/main" id="{0EF28AFC-10CB-44E6-B42D-771FDA0F474D}"/>
            </a:ext>
          </a:extLst>
        </xdr:cNvPr>
        <xdr:cNvCxnSpPr/>
      </xdr:nvCxnSpPr>
      <xdr:spPr>
        <a:xfrm>
          <a:off x="9191625" y="10937875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489</xdr:row>
      <xdr:rowOff>238125</xdr:rowOff>
    </xdr:from>
    <xdr:to>
      <xdr:col>18</xdr:col>
      <xdr:colOff>15875</xdr:colOff>
      <xdr:row>489</xdr:row>
      <xdr:rowOff>238125</xdr:rowOff>
    </xdr:to>
    <xdr:cxnSp macro="">
      <xdr:nvCxnSpPr>
        <xdr:cNvPr id="84" name="ลูกศรเชื่อมต่อแบบตรง 83">
          <a:extLst>
            <a:ext uri="{FF2B5EF4-FFF2-40B4-BE49-F238E27FC236}">
              <a16:creationId xmlns:a16="http://schemas.microsoft.com/office/drawing/2014/main" id="{C6B9D4D0-455A-4712-8525-D563A9E29B85}"/>
            </a:ext>
          </a:extLst>
        </xdr:cNvPr>
        <xdr:cNvCxnSpPr/>
      </xdr:nvCxnSpPr>
      <xdr:spPr>
        <a:xfrm>
          <a:off x="9191625" y="11068050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493</xdr:row>
      <xdr:rowOff>111125</xdr:rowOff>
    </xdr:from>
    <xdr:to>
      <xdr:col>18</xdr:col>
      <xdr:colOff>31750</xdr:colOff>
      <xdr:row>493</xdr:row>
      <xdr:rowOff>111125</xdr:rowOff>
    </xdr:to>
    <xdr:cxnSp macro="">
      <xdr:nvCxnSpPr>
        <xdr:cNvPr id="85" name="ลูกศรเชื่อมต่อแบบตรง 84">
          <a:extLst>
            <a:ext uri="{FF2B5EF4-FFF2-40B4-BE49-F238E27FC236}">
              <a16:creationId xmlns:a16="http://schemas.microsoft.com/office/drawing/2014/main" id="{231EB116-E6A5-4B3F-9A8A-4EB81952C20F}"/>
            </a:ext>
          </a:extLst>
        </xdr:cNvPr>
        <xdr:cNvCxnSpPr/>
      </xdr:nvCxnSpPr>
      <xdr:spPr>
        <a:xfrm>
          <a:off x="9207500" y="11156950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497</xdr:row>
      <xdr:rowOff>15875</xdr:rowOff>
    </xdr:from>
    <xdr:to>
      <xdr:col>18</xdr:col>
      <xdr:colOff>31750</xdr:colOff>
      <xdr:row>497</xdr:row>
      <xdr:rowOff>15875</xdr:rowOff>
    </xdr:to>
    <xdr:cxnSp macro="">
      <xdr:nvCxnSpPr>
        <xdr:cNvPr id="86" name="ลูกศรเชื่อมต่อแบบตรง 85">
          <a:extLst>
            <a:ext uri="{FF2B5EF4-FFF2-40B4-BE49-F238E27FC236}">
              <a16:creationId xmlns:a16="http://schemas.microsoft.com/office/drawing/2014/main" id="{1DF518E9-203D-4B21-97AF-2113717FEC52}"/>
            </a:ext>
          </a:extLst>
        </xdr:cNvPr>
        <xdr:cNvCxnSpPr/>
      </xdr:nvCxnSpPr>
      <xdr:spPr>
        <a:xfrm>
          <a:off x="9207500" y="11249025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524</xdr:row>
      <xdr:rowOff>0</xdr:rowOff>
    </xdr:from>
    <xdr:to>
      <xdr:col>18</xdr:col>
      <xdr:colOff>31750</xdr:colOff>
      <xdr:row>524</xdr:row>
      <xdr:rowOff>0</xdr:rowOff>
    </xdr:to>
    <xdr:cxnSp macro="">
      <xdr:nvCxnSpPr>
        <xdr:cNvPr id="88" name="ลูกศรเชื่อมต่อแบบตรง 87">
          <a:extLst>
            <a:ext uri="{FF2B5EF4-FFF2-40B4-BE49-F238E27FC236}">
              <a16:creationId xmlns:a16="http://schemas.microsoft.com/office/drawing/2014/main" id="{28738C4D-4C5B-4795-9E2F-C712538471E3}"/>
            </a:ext>
          </a:extLst>
        </xdr:cNvPr>
        <xdr:cNvCxnSpPr/>
      </xdr:nvCxnSpPr>
      <xdr:spPr>
        <a:xfrm>
          <a:off x="9207500" y="119332375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532</xdr:row>
      <xdr:rowOff>0</xdr:rowOff>
    </xdr:from>
    <xdr:to>
      <xdr:col>18</xdr:col>
      <xdr:colOff>31750</xdr:colOff>
      <xdr:row>532</xdr:row>
      <xdr:rowOff>0</xdr:rowOff>
    </xdr:to>
    <xdr:cxnSp macro="">
      <xdr:nvCxnSpPr>
        <xdr:cNvPr id="89" name="ลูกศรเชื่อมต่อแบบตรง 88">
          <a:extLst>
            <a:ext uri="{FF2B5EF4-FFF2-40B4-BE49-F238E27FC236}">
              <a16:creationId xmlns:a16="http://schemas.microsoft.com/office/drawing/2014/main" id="{3044F0CF-97A1-429D-9642-FD6853024E1A}"/>
            </a:ext>
          </a:extLst>
        </xdr:cNvPr>
        <xdr:cNvCxnSpPr/>
      </xdr:nvCxnSpPr>
      <xdr:spPr>
        <a:xfrm>
          <a:off x="9207500" y="121364375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538</xdr:row>
      <xdr:rowOff>222250</xdr:rowOff>
    </xdr:from>
    <xdr:to>
      <xdr:col>18</xdr:col>
      <xdr:colOff>47625</xdr:colOff>
      <xdr:row>538</xdr:row>
      <xdr:rowOff>222250</xdr:rowOff>
    </xdr:to>
    <xdr:cxnSp macro="">
      <xdr:nvCxnSpPr>
        <xdr:cNvPr id="90" name="ลูกศรเชื่อมต่อแบบตรง 89">
          <a:extLst>
            <a:ext uri="{FF2B5EF4-FFF2-40B4-BE49-F238E27FC236}">
              <a16:creationId xmlns:a16="http://schemas.microsoft.com/office/drawing/2014/main" id="{9719E188-05E7-4DCF-8FEC-A77DFA5B0CB2}"/>
            </a:ext>
          </a:extLst>
        </xdr:cNvPr>
        <xdr:cNvCxnSpPr/>
      </xdr:nvCxnSpPr>
      <xdr:spPr>
        <a:xfrm>
          <a:off x="9223375" y="123110625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600</xdr:row>
      <xdr:rowOff>206375</xdr:rowOff>
    </xdr:from>
    <xdr:to>
      <xdr:col>18</xdr:col>
      <xdr:colOff>0</xdr:colOff>
      <xdr:row>600</xdr:row>
      <xdr:rowOff>222250</xdr:rowOff>
    </xdr:to>
    <xdr:cxnSp macro="">
      <xdr:nvCxnSpPr>
        <xdr:cNvPr id="94" name="ลูกศรเชื่อมต่อแบบตรง 93">
          <a:extLst>
            <a:ext uri="{FF2B5EF4-FFF2-40B4-BE49-F238E27FC236}">
              <a16:creationId xmlns:a16="http://schemas.microsoft.com/office/drawing/2014/main" id="{36171747-A732-4821-AF32-7BEEC404919F}"/>
            </a:ext>
          </a:extLst>
        </xdr:cNvPr>
        <xdr:cNvCxnSpPr/>
      </xdr:nvCxnSpPr>
      <xdr:spPr>
        <a:xfrm>
          <a:off x="11064875" y="133254750"/>
          <a:ext cx="1952625" cy="15875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365125</xdr:colOff>
      <xdr:row>605</xdr:row>
      <xdr:rowOff>0</xdr:rowOff>
    </xdr:from>
    <xdr:to>
      <xdr:col>18</xdr:col>
      <xdr:colOff>31750</xdr:colOff>
      <xdr:row>605</xdr:row>
      <xdr:rowOff>15875</xdr:rowOff>
    </xdr:to>
    <xdr:cxnSp macro="">
      <xdr:nvCxnSpPr>
        <xdr:cNvPr id="96" name="ลูกศรเชื่อมต่อแบบตรง 95">
          <a:extLst>
            <a:ext uri="{FF2B5EF4-FFF2-40B4-BE49-F238E27FC236}">
              <a16:creationId xmlns:a16="http://schemas.microsoft.com/office/drawing/2014/main" id="{A64A4503-BC82-4CD0-9566-1F4E49D8945A}"/>
            </a:ext>
          </a:extLst>
        </xdr:cNvPr>
        <xdr:cNvCxnSpPr/>
      </xdr:nvCxnSpPr>
      <xdr:spPr>
        <a:xfrm>
          <a:off x="11096625" y="134318375"/>
          <a:ext cx="1952625" cy="15875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365125</xdr:colOff>
      <xdr:row>609</xdr:row>
      <xdr:rowOff>206375</xdr:rowOff>
    </xdr:from>
    <xdr:to>
      <xdr:col>18</xdr:col>
      <xdr:colOff>15875</xdr:colOff>
      <xdr:row>609</xdr:row>
      <xdr:rowOff>206375</xdr:rowOff>
    </xdr:to>
    <xdr:cxnSp macro="">
      <xdr:nvCxnSpPr>
        <xdr:cNvPr id="97" name="ลูกศรเชื่อมต่อแบบตรง 96">
          <a:extLst>
            <a:ext uri="{FF2B5EF4-FFF2-40B4-BE49-F238E27FC236}">
              <a16:creationId xmlns:a16="http://schemas.microsoft.com/office/drawing/2014/main" id="{9D8CAFDD-7991-4C51-AF1D-384E170DB802}"/>
            </a:ext>
          </a:extLst>
        </xdr:cNvPr>
        <xdr:cNvCxnSpPr/>
      </xdr:nvCxnSpPr>
      <xdr:spPr>
        <a:xfrm>
          <a:off x="11477625" y="135540750"/>
          <a:ext cx="1555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15875</xdr:colOff>
      <xdr:row>639</xdr:row>
      <xdr:rowOff>127000</xdr:rowOff>
    </xdr:from>
    <xdr:to>
      <xdr:col>17</xdr:col>
      <xdr:colOff>47625</xdr:colOff>
      <xdr:row>639</xdr:row>
      <xdr:rowOff>127000</xdr:rowOff>
    </xdr:to>
    <xdr:cxnSp macro="">
      <xdr:nvCxnSpPr>
        <xdr:cNvPr id="99" name="ลูกศรเชื่อมต่อแบบตรง 98">
          <a:extLst>
            <a:ext uri="{FF2B5EF4-FFF2-40B4-BE49-F238E27FC236}">
              <a16:creationId xmlns:a16="http://schemas.microsoft.com/office/drawing/2014/main" id="{CBAAFD1E-0C71-42DD-934C-0A6B02A1D3C7}"/>
            </a:ext>
          </a:extLst>
        </xdr:cNvPr>
        <xdr:cNvCxnSpPr/>
      </xdr:nvCxnSpPr>
      <xdr:spPr>
        <a:xfrm>
          <a:off x="11128375" y="142986125"/>
          <a:ext cx="1555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365125</xdr:colOff>
      <xdr:row>643</xdr:row>
      <xdr:rowOff>142875</xdr:rowOff>
    </xdr:from>
    <xdr:to>
      <xdr:col>17</xdr:col>
      <xdr:colOff>365125</xdr:colOff>
      <xdr:row>643</xdr:row>
      <xdr:rowOff>142875</xdr:rowOff>
    </xdr:to>
    <xdr:cxnSp macro="">
      <xdr:nvCxnSpPr>
        <xdr:cNvPr id="100" name="ลูกศรเชื่อมต่อแบบตรง 99">
          <a:extLst>
            <a:ext uri="{FF2B5EF4-FFF2-40B4-BE49-F238E27FC236}">
              <a16:creationId xmlns:a16="http://schemas.microsoft.com/office/drawing/2014/main" id="{DD7A6F6B-FB7C-4315-B274-FB82ACFD548F}"/>
            </a:ext>
          </a:extLst>
        </xdr:cNvPr>
        <xdr:cNvCxnSpPr/>
      </xdr:nvCxnSpPr>
      <xdr:spPr>
        <a:xfrm>
          <a:off x="9572625" y="144018000"/>
          <a:ext cx="34290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650</xdr:row>
      <xdr:rowOff>142875</xdr:rowOff>
    </xdr:from>
    <xdr:to>
      <xdr:col>14</xdr:col>
      <xdr:colOff>365125</xdr:colOff>
      <xdr:row>650</xdr:row>
      <xdr:rowOff>158750</xdr:rowOff>
    </xdr:to>
    <xdr:cxnSp macro="">
      <xdr:nvCxnSpPr>
        <xdr:cNvPr id="102" name="ลูกศรเชื่อมต่อแบบตรง 101">
          <a:extLst>
            <a:ext uri="{FF2B5EF4-FFF2-40B4-BE49-F238E27FC236}">
              <a16:creationId xmlns:a16="http://schemas.microsoft.com/office/drawing/2014/main" id="{BF091EF8-45EA-4470-A353-67AAE5224B69}"/>
            </a:ext>
          </a:extLst>
        </xdr:cNvPr>
        <xdr:cNvCxnSpPr/>
      </xdr:nvCxnSpPr>
      <xdr:spPr>
        <a:xfrm>
          <a:off x="8842375" y="145796000"/>
          <a:ext cx="3016250" cy="15875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659</xdr:row>
      <xdr:rowOff>238125</xdr:rowOff>
    </xdr:from>
    <xdr:to>
      <xdr:col>17</xdr:col>
      <xdr:colOff>365125</xdr:colOff>
      <xdr:row>659</xdr:row>
      <xdr:rowOff>238125</xdr:rowOff>
    </xdr:to>
    <xdr:cxnSp macro="">
      <xdr:nvCxnSpPr>
        <xdr:cNvPr id="104" name="ลูกศรเชื่อมต่อแบบตรง 103">
          <a:extLst>
            <a:ext uri="{FF2B5EF4-FFF2-40B4-BE49-F238E27FC236}">
              <a16:creationId xmlns:a16="http://schemas.microsoft.com/office/drawing/2014/main" id="{55675F7E-C72B-434C-89CC-4C3CFD77359A}"/>
            </a:ext>
          </a:extLst>
        </xdr:cNvPr>
        <xdr:cNvCxnSpPr/>
      </xdr:nvCxnSpPr>
      <xdr:spPr>
        <a:xfrm>
          <a:off x="9588500" y="148177250"/>
          <a:ext cx="34131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694</xdr:row>
      <xdr:rowOff>79375</xdr:rowOff>
    </xdr:from>
    <xdr:to>
      <xdr:col>18</xdr:col>
      <xdr:colOff>0</xdr:colOff>
      <xdr:row>694</xdr:row>
      <xdr:rowOff>79375</xdr:rowOff>
    </xdr:to>
    <xdr:cxnSp macro="">
      <xdr:nvCxnSpPr>
        <xdr:cNvPr id="109" name="ลูกศรเชื่อมต่อแบบตรง 108">
          <a:extLst>
            <a:ext uri="{FF2B5EF4-FFF2-40B4-BE49-F238E27FC236}">
              <a16:creationId xmlns:a16="http://schemas.microsoft.com/office/drawing/2014/main" id="{5DDC355A-FDF9-41A9-AB45-BAEBBF1CC034}"/>
            </a:ext>
          </a:extLst>
        </xdr:cNvPr>
        <xdr:cNvCxnSpPr/>
      </xdr:nvCxnSpPr>
      <xdr:spPr>
        <a:xfrm>
          <a:off x="9604375" y="155892500"/>
          <a:ext cx="34131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699</xdr:row>
      <xdr:rowOff>79375</xdr:rowOff>
    </xdr:from>
    <xdr:to>
      <xdr:col>18</xdr:col>
      <xdr:colOff>15875</xdr:colOff>
      <xdr:row>699</xdr:row>
      <xdr:rowOff>95250</xdr:rowOff>
    </xdr:to>
    <xdr:cxnSp macro="">
      <xdr:nvCxnSpPr>
        <xdr:cNvPr id="110" name="ลูกศรเชื่อมต่อแบบตรง 109">
          <a:extLst>
            <a:ext uri="{FF2B5EF4-FFF2-40B4-BE49-F238E27FC236}">
              <a16:creationId xmlns:a16="http://schemas.microsoft.com/office/drawing/2014/main" id="{4E1EE4B0-5574-44B6-8232-E647BEC55272}"/>
            </a:ext>
          </a:extLst>
        </xdr:cNvPr>
        <xdr:cNvCxnSpPr/>
      </xdr:nvCxnSpPr>
      <xdr:spPr>
        <a:xfrm flipV="1">
          <a:off x="8826500" y="157162500"/>
          <a:ext cx="4206875" cy="15875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719</xdr:row>
      <xdr:rowOff>222251</xdr:rowOff>
    </xdr:from>
    <xdr:to>
      <xdr:col>18</xdr:col>
      <xdr:colOff>31750</xdr:colOff>
      <xdr:row>719</xdr:row>
      <xdr:rowOff>238125</xdr:rowOff>
    </xdr:to>
    <xdr:cxnSp macro="">
      <xdr:nvCxnSpPr>
        <xdr:cNvPr id="112" name="ลูกศรเชื่อมต่อแบบตรง 111">
          <a:extLst>
            <a:ext uri="{FF2B5EF4-FFF2-40B4-BE49-F238E27FC236}">
              <a16:creationId xmlns:a16="http://schemas.microsoft.com/office/drawing/2014/main" id="{B90B970F-10D7-491D-8CA2-8DBA35422185}"/>
            </a:ext>
          </a:extLst>
        </xdr:cNvPr>
        <xdr:cNvCxnSpPr/>
      </xdr:nvCxnSpPr>
      <xdr:spPr>
        <a:xfrm>
          <a:off x="8445500" y="159591376"/>
          <a:ext cx="46037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725</xdr:row>
      <xdr:rowOff>0</xdr:rowOff>
    </xdr:from>
    <xdr:to>
      <xdr:col>10</xdr:col>
      <xdr:colOff>47625</xdr:colOff>
      <xdr:row>725</xdr:row>
      <xdr:rowOff>1</xdr:rowOff>
    </xdr:to>
    <xdr:cxnSp macro="">
      <xdr:nvCxnSpPr>
        <xdr:cNvPr id="115" name="ลูกศรเชื่อมต่อแบบตรง 114">
          <a:extLst>
            <a:ext uri="{FF2B5EF4-FFF2-40B4-BE49-F238E27FC236}">
              <a16:creationId xmlns:a16="http://schemas.microsoft.com/office/drawing/2014/main" id="{52D9A907-1956-4044-A7DD-B8D45B34AF82}"/>
            </a:ext>
          </a:extLst>
        </xdr:cNvPr>
        <xdr:cNvCxnSpPr/>
      </xdr:nvCxnSpPr>
      <xdr:spPr>
        <a:xfrm flipV="1">
          <a:off x="9207500" y="160893125"/>
          <a:ext cx="809625" cy="1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731</xdr:row>
      <xdr:rowOff>222250</xdr:rowOff>
    </xdr:from>
    <xdr:to>
      <xdr:col>10</xdr:col>
      <xdr:colOff>47625</xdr:colOff>
      <xdr:row>731</xdr:row>
      <xdr:rowOff>222251</xdr:rowOff>
    </xdr:to>
    <xdr:cxnSp macro="">
      <xdr:nvCxnSpPr>
        <xdr:cNvPr id="117" name="ลูกศรเชื่อมต่อแบบตรง 116">
          <a:extLst>
            <a:ext uri="{FF2B5EF4-FFF2-40B4-BE49-F238E27FC236}">
              <a16:creationId xmlns:a16="http://schemas.microsoft.com/office/drawing/2014/main" id="{1DD2D7B1-B0E2-4527-B5B3-C4DA716FD00B}"/>
            </a:ext>
          </a:extLst>
        </xdr:cNvPr>
        <xdr:cNvCxnSpPr/>
      </xdr:nvCxnSpPr>
      <xdr:spPr>
        <a:xfrm flipV="1">
          <a:off x="9207500" y="162639375"/>
          <a:ext cx="809625" cy="1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889000</xdr:colOff>
      <xdr:row>773</xdr:row>
      <xdr:rowOff>158751</xdr:rowOff>
    </xdr:from>
    <xdr:to>
      <xdr:col>18</xdr:col>
      <xdr:colOff>15875</xdr:colOff>
      <xdr:row>773</xdr:row>
      <xdr:rowOff>174625</xdr:rowOff>
    </xdr:to>
    <xdr:cxnSp macro="">
      <xdr:nvCxnSpPr>
        <xdr:cNvPr id="118" name="ลูกศรเชื่อมต่อแบบตรง 117">
          <a:extLst>
            <a:ext uri="{FF2B5EF4-FFF2-40B4-BE49-F238E27FC236}">
              <a16:creationId xmlns:a16="http://schemas.microsoft.com/office/drawing/2014/main" id="{F9878581-6BB2-4B1B-B2A9-36946C99E080}"/>
            </a:ext>
          </a:extLst>
        </xdr:cNvPr>
        <xdr:cNvCxnSpPr/>
      </xdr:nvCxnSpPr>
      <xdr:spPr>
        <a:xfrm>
          <a:off x="8429625" y="172227876"/>
          <a:ext cx="46037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840</xdr:row>
      <xdr:rowOff>190501</xdr:rowOff>
    </xdr:from>
    <xdr:to>
      <xdr:col>17</xdr:col>
      <xdr:colOff>349250</xdr:colOff>
      <xdr:row>840</xdr:row>
      <xdr:rowOff>206375</xdr:rowOff>
    </xdr:to>
    <xdr:cxnSp macro="">
      <xdr:nvCxnSpPr>
        <xdr:cNvPr id="119" name="ลูกศรเชื่อมต่อแบบตรง 118">
          <a:extLst>
            <a:ext uri="{FF2B5EF4-FFF2-40B4-BE49-F238E27FC236}">
              <a16:creationId xmlns:a16="http://schemas.microsoft.com/office/drawing/2014/main" id="{89318003-CE1C-482E-8B47-29840BA02AE5}"/>
            </a:ext>
          </a:extLst>
        </xdr:cNvPr>
        <xdr:cNvCxnSpPr/>
      </xdr:nvCxnSpPr>
      <xdr:spPr>
        <a:xfrm>
          <a:off x="9588500" y="181181376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365125</xdr:colOff>
      <xdr:row>848</xdr:row>
      <xdr:rowOff>111126</xdr:rowOff>
    </xdr:from>
    <xdr:to>
      <xdr:col>17</xdr:col>
      <xdr:colOff>333375</xdr:colOff>
      <xdr:row>848</xdr:row>
      <xdr:rowOff>127000</xdr:rowOff>
    </xdr:to>
    <xdr:cxnSp macro="">
      <xdr:nvCxnSpPr>
        <xdr:cNvPr id="121" name="ลูกศรเชื่อมต่อแบบตรง 120">
          <a:extLst>
            <a:ext uri="{FF2B5EF4-FFF2-40B4-BE49-F238E27FC236}">
              <a16:creationId xmlns:a16="http://schemas.microsoft.com/office/drawing/2014/main" id="{83AFF9F9-3C79-44A5-94BC-DC0757F01D2C}"/>
            </a:ext>
          </a:extLst>
        </xdr:cNvPr>
        <xdr:cNvCxnSpPr/>
      </xdr:nvCxnSpPr>
      <xdr:spPr>
        <a:xfrm>
          <a:off x="9572625" y="1831340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859</xdr:row>
      <xdr:rowOff>1</xdr:rowOff>
    </xdr:from>
    <xdr:to>
      <xdr:col>17</xdr:col>
      <xdr:colOff>365125</xdr:colOff>
      <xdr:row>859</xdr:row>
      <xdr:rowOff>15875</xdr:rowOff>
    </xdr:to>
    <xdr:cxnSp macro="">
      <xdr:nvCxnSpPr>
        <xdr:cNvPr id="122" name="ลูกศรเชื่อมต่อแบบตรง 121">
          <a:extLst>
            <a:ext uri="{FF2B5EF4-FFF2-40B4-BE49-F238E27FC236}">
              <a16:creationId xmlns:a16="http://schemas.microsoft.com/office/drawing/2014/main" id="{270D6D1A-07A4-46A1-9EEA-793BD6CD6453}"/>
            </a:ext>
          </a:extLst>
        </xdr:cNvPr>
        <xdr:cNvCxnSpPr/>
      </xdr:nvCxnSpPr>
      <xdr:spPr>
        <a:xfrm>
          <a:off x="9604375" y="1859915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863</xdr:row>
      <xdr:rowOff>31751</xdr:rowOff>
    </xdr:from>
    <xdr:to>
      <xdr:col>18</xdr:col>
      <xdr:colOff>15875</xdr:colOff>
      <xdr:row>863</xdr:row>
      <xdr:rowOff>47625</xdr:rowOff>
    </xdr:to>
    <xdr:cxnSp macro="">
      <xdr:nvCxnSpPr>
        <xdr:cNvPr id="123" name="ลูกศรเชื่อมต่อแบบตรง 122">
          <a:extLst>
            <a:ext uri="{FF2B5EF4-FFF2-40B4-BE49-F238E27FC236}">
              <a16:creationId xmlns:a16="http://schemas.microsoft.com/office/drawing/2014/main" id="{BF011259-3B8F-4886-9B0B-4A352EE3B31D}"/>
            </a:ext>
          </a:extLst>
        </xdr:cNvPr>
        <xdr:cNvCxnSpPr/>
      </xdr:nvCxnSpPr>
      <xdr:spPr>
        <a:xfrm>
          <a:off x="9636125" y="18703925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882</xdr:row>
      <xdr:rowOff>190501</xdr:rowOff>
    </xdr:from>
    <xdr:to>
      <xdr:col>17</xdr:col>
      <xdr:colOff>349250</xdr:colOff>
      <xdr:row>882</xdr:row>
      <xdr:rowOff>206375</xdr:rowOff>
    </xdr:to>
    <xdr:cxnSp macro="">
      <xdr:nvCxnSpPr>
        <xdr:cNvPr id="124" name="ลูกศรเชื่อมต่อแบบตรง 123">
          <a:extLst>
            <a:ext uri="{FF2B5EF4-FFF2-40B4-BE49-F238E27FC236}">
              <a16:creationId xmlns:a16="http://schemas.microsoft.com/office/drawing/2014/main" id="{D3C9E88B-0FC1-4E07-B258-B78F8F57A289}"/>
            </a:ext>
          </a:extLst>
        </xdr:cNvPr>
        <xdr:cNvCxnSpPr/>
      </xdr:nvCxnSpPr>
      <xdr:spPr>
        <a:xfrm>
          <a:off x="9588500" y="1892300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926</xdr:row>
      <xdr:rowOff>142876</xdr:rowOff>
    </xdr:from>
    <xdr:to>
      <xdr:col>17</xdr:col>
      <xdr:colOff>349250</xdr:colOff>
      <xdr:row>926</xdr:row>
      <xdr:rowOff>158750</xdr:rowOff>
    </xdr:to>
    <xdr:cxnSp macro="">
      <xdr:nvCxnSpPr>
        <xdr:cNvPr id="125" name="ลูกศรเชื่อมต่อแบบตรง 124">
          <a:extLst>
            <a:ext uri="{FF2B5EF4-FFF2-40B4-BE49-F238E27FC236}">
              <a16:creationId xmlns:a16="http://schemas.microsoft.com/office/drawing/2014/main" id="{658F09F4-C5DF-4AC2-B476-4D958543A156}"/>
            </a:ext>
          </a:extLst>
        </xdr:cNvPr>
        <xdr:cNvCxnSpPr/>
      </xdr:nvCxnSpPr>
      <xdr:spPr>
        <a:xfrm>
          <a:off x="9588500" y="19478625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964</xdr:row>
      <xdr:rowOff>174626</xdr:rowOff>
    </xdr:from>
    <xdr:to>
      <xdr:col>17</xdr:col>
      <xdr:colOff>349250</xdr:colOff>
      <xdr:row>964</xdr:row>
      <xdr:rowOff>190500</xdr:rowOff>
    </xdr:to>
    <xdr:cxnSp macro="">
      <xdr:nvCxnSpPr>
        <xdr:cNvPr id="126" name="ลูกศรเชื่อมต่อแบบตรง 125">
          <a:extLst>
            <a:ext uri="{FF2B5EF4-FFF2-40B4-BE49-F238E27FC236}">
              <a16:creationId xmlns:a16="http://schemas.microsoft.com/office/drawing/2014/main" id="{E0A695C9-4398-43FC-ABBE-2D762E56FD82}"/>
            </a:ext>
          </a:extLst>
        </xdr:cNvPr>
        <xdr:cNvCxnSpPr/>
      </xdr:nvCxnSpPr>
      <xdr:spPr>
        <a:xfrm>
          <a:off x="9588500" y="20437475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1003</xdr:row>
      <xdr:rowOff>158751</xdr:rowOff>
    </xdr:from>
    <xdr:to>
      <xdr:col>17</xdr:col>
      <xdr:colOff>349250</xdr:colOff>
      <xdr:row>1003</xdr:row>
      <xdr:rowOff>174625</xdr:rowOff>
    </xdr:to>
    <xdr:cxnSp macro="">
      <xdr:nvCxnSpPr>
        <xdr:cNvPr id="127" name="ลูกศรเชื่อมต่อแบบตรง 126">
          <a:extLst>
            <a:ext uri="{FF2B5EF4-FFF2-40B4-BE49-F238E27FC236}">
              <a16:creationId xmlns:a16="http://schemas.microsoft.com/office/drawing/2014/main" id="{F5B077AB-9631-457D-ADA6-6A28C8F83E58}"/>
            </a:ext>
          </a:extLst>
        </xdr:cNvPr>
        <xdr:cNvCxnSpPr/>
      </xdr:nvCxnSpPr>
      <xdr:spPr>
        <a:xfrm>
          <a:off x="9588500" y="214264876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1017</xdr:row>
      <xdr:rowOff>15876</xdr:rowOff>
    </xdr:from>
    <xdr:to>
      <xdr:col>18</xdr:col>
      <xdr:colOff>0</xdr:colOff>
      <xdr:row>1017</xdr:row>
      <xdr:rowOff>31750</xdr:rowOff>
    </xdr:to>
    <xdr:cxnSp macro="">
      <xdr:nvCxnSpPr>
        <xdr:cNvPr id="128" name="ลูกศรเชื่อมต่อแบบตรง 127">
          <a:extLst>
            <a:ext uri="{FF2B5EF4-FFF2-40B4-BE49-F238E27FC236}">
              <a16:creationId xmlns:a16="http://schemas.microsoft.com/office/drawing/2014/main" id="{B96B4902-C7EF-4AD2-89BA-23CAB8499999}"/>
            </a:ext>
          </a:extLst>
        </xdr:cNvPr>
        <xdr:cNvCxnSpPr/>
      </xdr:nvCxnSpPr>
      <xdr:spPr>
        <a:xfrm>
          <a:off x="9620250" y="2176780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1079</xdr:row>
      <xdr:rowOff>206376</xdr:rowOff>
    </xdr:from>
    <xdr:to>
      <xdr:col>17</xdr:col>
      <xdr:colOff>365125</xdr:colOff>
      <xdr:row>1079</xdr:row>
      <xdr:rowOff>222250</xdr:rowOff>
    </xdr:to>
    <xdr:cxnSp macro="">
      <xdr:nvCxnSpPr>
        <xdr:cNvPr id="130" name="ลูกศรเชื่อมต่อแบบตรง 129">
          <a:extLst>
            <a:ext uri="{FF2B5EF4-FFF2-40B4-BE49-F238E27FC236}">
              <a16:creationId xmlns:a16="http://schemas.microsoft.com/office/drawing/2014/main" id="{F387FA5D-5AB3-436A-A52F-2F5582617A63}"/>
            </a:ext>
          </a:extLst>
        </xdr:cNvPr>
        <xdr:cNvCxnSpPr/>
      </xdr:nvCxnSpPr>
      <xdr:spPr>
        <a:xfrm>
          <a:off x="9604375" y="2257425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1086</xdr:row>
      <xdr:rowOff>1</xdr:rowOff>
    </xdr:from>
    <xdr:to>
      <xdr:col>17</xdr:col>
      <xdr:colOff>349250</xdr:colOff>
      <xdr:row>1086</xdr:row>
      <xdr:rowOff>15875</xdr:rowOff>
    </xdr:to>
    <xdr:cxnSp macro="">
      <xdr:nvCxnSpPr>
        <xdr:cNvPr id="131" name="ลูกศรเชื่อมต่อแบบตรง 130">
          <a:extLst>
            <a:ext uri="{FF2B5EF4-FFF2-40B4-BE49-F238E27FC236}">
              <a16:creationId xmlns:a16="http://schemas.microsoft.com/office/drawing/2014/main" id="{617EC3FE-F96B-4D25-BECA-59FD916B8869}"/>
            </a:ext>
          </a:extLst>
        </xdr:cNvPr>
        <xdr:cNvCxnSpPr/>
      </xdr:nvCxnSpPr>
      <xdr:spPr>
        <a:xfrm>
          <a:off x="9588500" y="227314126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1119</xdr:row>
      <xdr:rowOff>95251</xdr:rowOff>
    </xdr:from>
    <xdr:to>
      <xdr:col>16</xdr:col>
      <xdr:colOff>333375</xdr:colOff>
      <xdr:row>1119</xdr:row>
      <xdr:rowOff>111125</xdr:rowOff>
    </xdr:to>
    <xdr:cxnSp macro="">
      <xdr:nvCxnSpPr>
        <xdr:cNvPr id="132" name="ลูกศรเชื่อมต่อแบบตรง 131">
          <a:extLst>
            <a:ext uri="{FF2B5EF4-FFF2-40B4-BE49-F238E27FC236}">
              <a16:creationId xmlns:a16="http://schemas.microsoft.com/office/drawing/2014/main" id="{C5160140-77EE-423C-9336-8712DBBBDC86}"/>
            </a:ext>
          </a:extLst>
        </xdr:cNvPr>
        <xdr:cNvCxnSpPr/>
      </xdr:nvCxnSpPr>
      <xdr:spPr>
        <a:xfrm>
          <a:off x="9191625" y="2383155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1138</xdr:row>
      <xdr:rowOff>31751</xdr:rowOff>
    </xdr:from>
    <xdr:to>
      <xdr:col>18</xdr:col>
      <xdr:colOff>0</xdr:colOff>
      <xdr:row>1138</xdr:row>
      <xdr:rowOff>47625</xdr:rowOff>
    </xdr:to>
    <xdr:cxnSp macro="">
      <xdr:nvCxnSpPr>
        <xdr:cNvPr id="133" name="ลูกศรเชื่อมต่อแบบตรง 132">
          <a:extLst>
            <a:ext uri="{FF2B5EF4-FFF2-40B4-BE49-F238E27FC236}">
              <a16:creationId xmlns:a16="http://schemas.microsoft.com/office/drawing/2014/main" id="{B057A94F-5B5E-4571-AFF5-344DFD4DBC58}"/>
            </a:ext>
          </a:extLst>
        </xdr:cNvPr>
        <xdr:cNvCxnSpPr/>
      </xdr:nvCxnSpPr>
      <xdr:spPr>
        <a:xfrm>
          <a:off x="9620250" y="2430780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1203</xdr:row>
      <xdr:rowOff>95251</xdr:rowOff>
    </xdr:from>
    <xdr:to>
      <xdr:col>18</xdr:col>
      <xdr:colOff>15875</xdr:colOff>
      <xdr:row>1203</xdr:row>
      <xdr:rowOff>111125</xdr:rowOff>
    </xdr:to>
    <xdr:cxnSp macro="">
      <xdr:nvCxnSpPr>
        <xdr:cNvPr id="135" name="ลูกศรเชื่อมต่อแบบตรง 134">
          <a:extLst>
            <a:ext uri="{FF2B5EF4-FFF2-40B4-BE49-F238E27FC236}">
              <a16:creationId xmlns:a16="http://schemas.microsoft.com/office/drawing/2014/main" id="{6AACC1E5-CFA3-4221-865A-A4586515DF25}"/>
            </a:ext>
          </a:extLst>
        </xdr:cNvPr>
        <xdr:cNvCxnSpPr/>
      </xdr:nvCxnSpPr>
      <xdr:spPr>
        <a:xfrm>
          <a:off x="9636125" y="25885775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1242</xdr:row>
      <xdr:rowOff>206376</xdr:rowOff>
    </xdr:from>
    <xdr:to>
      <xdr:col>17</xdr:col>
      <xdr:colOff>349250</xdr:colOff>
      <xdr:row>1242</xdr:row>
      <xdr:rowOff>222250</xdr:rowOff>
    </xdr:to>
    <xdr:cxnSp macro="">
      <xdr:nvCxnSpPr>
        <xdr:cNvPr id="136" name="ลูกศรเชื่อมต่อแบบตรง 135">
          <a:extLst>
            <a:ext uri="{FF2B5EF4-FFF2-40B4-BE49-F238E27FC236}">
              <a16:creationId xmlns:a16="http://schemas.microsoft.com/office/drawing/2014/main" id="{2BF8D2DF-4612-49DC-B7AF-24831FEC6A01}"/>
            </a:ext>
          </a:extLst>
        </xdr:cNvPr>
        <xdr:cNvCxnSpPr/>
      </xdr:nvCxnSpPr>
      <xdr:spPr>
        <a:xfrm>
          <a:off x="9588500" y="264239376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1247</xdr:row>
      <xdr:rowOff>95251</xdr:rowOff>
    </xdr:from>
    <xdr:to>
      <xdr:col>17</xdr:col>
      <xdr:colOff>365125</xdr:colOff>
      <xdr:row>1247</xdr:row>
      <xdr:rowOff>111125</xdr:rowOff>
    </xdr:to>
    <xdr:cxnSp macro="">
      <xdr:nvCxnSpPr>
        <xdr:cNvPr id="137" name="ลูกศรเชื่อมต่อแบบตรง 136">
          <a:extLst>
            <a:ext uri="{FF2B5EF4-FFF2-40B4-BE49-F238E27FC236}">
              <a16:creationId xmlns:a16="http://schemas.microsoft.com/office/drawing/2014/main" id="{8239B0D0-1A54-4B81-8EB2-B11101B39F9B}"/>
            </a:ext>
          </a:extLst>
        </xdr:cNvPr>
        <xdr:cNvCxnSpPr/>
      </xdr:nvCxnSpPr>
      <xdr:spPr>
        <a:xfrm>
          <a:off x="9604375" y="26539825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1259</xdr:row>
      <xdr:rowOff>79376</xdr:rowOff>
    </xdr:from>
    <xdr:to>
      <xdr:col>18</xdr:col>
      <xdr:colOff>0</xdr:colOff>
      <xdr:row>1259</xdr:row>
      <xdr:rowOff>95250</xdr:rowOff>
    </xdr:to>
    <xdr:cxnSp macro="">
      <xdr:nvCxnSpPr>
        <xdr:cNvPr id="138" name="ลูกศรเชื่อมต่อแบบตรง 137">
          <a:extLst>
            <a:ext uri="{FF2B5EF4-FFF2-40B4-BE49-F238E27FC236}">
              <a16:creationId xmlns:a16="http://schemas.microsoft.com/office/drawing/2014/main" id="{25588A33-1803-4FA4-9740-711654EED298}"/>
            </a:ext>
          </a:extLst>
        </xdr:cNvPr>
        <xdr:cNvCxnSpPr/>
      </xdr:nvCxnSpPr>
      <xdr:spPr>
        <a:xfrm>
          <a:off x="9620250" y="268430376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221</xdr:row>
      <xdr:rowOff>127000</xdr:rowOff>
    </xdr:from>
    <xdr:to>
      <xdr:col>18</xdr:col>
      <xdr:colOff>31750</xdr:colOff>
      <xdr:row>221</xdr:row>
      <xdr:rowOff>127006</xdr:rowOff>
    </xdr:to>
    <xdr:cxnSp macro="">
      <xdr:nvCxnSpPr>
        <xdr:cNvPr id="98" name="ลูกศรเชื่อมต่อแบบตรง 97">
          <a:extLst>
            <a:ext uri="{FF2B5EF4-FFF2-40B4-BE49-F238E27FC236}">
              <a16:creationId xmlns:a16="http://schemas.microsoft.com/office/drawing/2014/main" id="{08605510-A139-4F43-9B5D-45BB94A8EBCA}"/>
            </a:ext>
          </a:extLst>
        </xdr:cNvPr>
        <xdr:cNvCxnSpPr/>
      </xdr:nvCxnSpPr>
      <xdr:spPr>
        <a:xfrm flipV="1">
          <a:off x="11207750" y="64722375"/>
          <a:ext cx="1555750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365125</xdr:colOff>
      <xdr:row>354</xdr:row>
      <xdr:rowOff>15875</xdr:rowOff>
    </xdr:from>
    <xdr:to>
      <xdr:col>8</xdr:col>
      <xdr:colOff>365125</xdr:colOff>
      <xdr:row>354</xdr:row>
      <xdr:rowOff>15885</xdr:rowOff>
    </xdr:to>
    <xdr:cxnSp macro="">
      <xdr:nvCxnSpPr>
        <xdr:cNvPr id="101" name="ลูกศรเชื่อมต่อแบบตรง 100">
          <a:extLst>
            <a:ext uri="{FF2B5EF4-FFF2-40B4-BE49-F238E27FC236}">
              <a16:creationId xmlns:a16="http://schemas.microsoft.com/office/drawing/2014/main" id="{EBBD81E9-5FBB-427F-9F5B-26AFFF7EBEDB}"/>
            </a:ext>
          </a:extLst>
        </xdr:cNvPr>
        <xdr:cNvCxnSpPr/>
      </xdr:nvCxnSpPr>
      <xdr:spPr>
        <a:xfrm flipV="1">
          <a:off x="8524875" y="83613625"/>
          <a:ext cx="762000" cy="1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437</xdr:row>
      <xdr:rowOff>0</xdr:rowOff>
    </xdr:from>
    <xdr:to>
      <xdr:col>18</xdr:col>
      <xdr:colOff>31750</xdr:colOff>
      <xdr:row>437</xdr:row>
      <xdr:rowOff>0</xdr:rowOff>
    </xdr:to>
    <xdr:cxnSp macro="">
      <xdr:nvCxnSpPr>
        <xdr:cNvPr id="103" name="ลูกศรเชื่อมต่อแบบตรง 102">
          <a:extLst>
            <a:ext uri="{FF2B5EF4-FFF2-40B4-BE49-F238E27FC236}">
              <a16:creationId xmlns:a16="http://schemas.microsoft.com/office/drawing/2014/main" id="{88D6864F-F517-4766-8880-B5C98BA753DF}"/>
            </a:ext>
          </a:extLst>
        </xdr:cNvPr>
        <xdr:cNvCxnSpPr/>
      </xdr:nvCxnSpPr>
      <xdr:spPr>
        <a:xfrm>
          <a:off x="8921750" y="10417175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444</xdr:row>
      <xdr:rowOff>0</xdr:rowOff>
    </xdr:from>
    <xdr:to>
      <xdr:col>18</xdr:col>
      <xdr:colOff>47625</xdr:colOff>
      <xdr:row>444</xdr:row>
      <xdr:rowOff>0</xdr:rowOff>
    </xdr:to>
    <xdr:cxnSp macro="">
      <xdr:nvCxnSpPr>
        <xdr:cNvPr id="105" name="ลูกศรเชื่อมต่อแบบตรง 104">
          <a:extLst>
            <a:ext uri="{FF2B5EF4-FFF2-40B4-BE49-F238E27FC236}">
              <a16:creationId xmlns:a16="http://schemas.microsoft.com/office/drawing/2014/main" id="{61842C31-DFB8-49F3-9E1D-A53A107DAEE0}"/>
            </a:ext>
          </a:extLst>
        </xdr:cNvPr>
        <xdr:cNvCxnSpPr/>
      </xdr:nvCxnSpPr>
      <xdr:spPr>
        <a:xfrm>
          <a:off x="8937625" y="10594975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518</xdr:row>
      <xdr:rowOff>15875</xdr:rowOff>
    </xdr:from>
    <xdr:to>
      <xdr:col>18</xdr:col>
      <xdr:colOff>15875</xdr:colOff>
      <xdr:row>518</xdr:row>
      <xdr:rowOff>15875</xdr:rowOff>
    </xdr:to>
    <xdr:cxnSp macro="">
      <xdr:nvCxnSpPr>
        <xdr:cNvPr id="107" name="ลูกศรเชื่อมต่อแบบตรง 106">
          <a:extLst>
            <a:ext uri="{FF2B5EF4-FFF2-40B4-BE49-F238E27FC236}">
              <a16:creationId xmlns:a16="http://schemas.microsoft.com/office/drawing/2014/main" id="{F0C48B22-7DFF-4502-B967-9DAFABF3838E}"/>
            </a:ext>
          </a:extLst>
        </xdr:cNvPr>
        <xdr:cNvCxnSpPr/>
      </xdr:nvCxnSpPr>
      <xdr:spPr>
        <a:xfrm>
          <a:off x="8905875" y="12341225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559</xdr:row>
      <xdr:rowOff>15875</xdr:rowOff>
    </xdr:from>
    <xdr:to>
      <xdr:col>18</xdr:col>
      <xdr:colOff>47625</xdr:colOff>
      <xdr:row>559</xdr:row>
      <xdr:rowOff>15875</xdr:rowOff>
    </xdr:to>
    <xdr:cxnSp macro="">
      <xdr:nvCxnSpPr>
        <xdr:cNvPr id="111" name="ลูกศรเชื่อมต่อแบบตรง 110">
          <a:extLst>
            <a:ext uri="{FF2B5EF4-FFF2-40B4-BE49-F238E27FC236}">
              <a16:creationId xmlns:a16="http://schemas.microsoft.com/office/drawing/2014/main" id="{57794638-8221-4C86-921A-BAE8F7A50100}"/>
            </a:ext>
          </a:extLst>
        </xdr:cNvPr>
        <xdr:cNvCxnSpPr/>
      </xdr:nvCxnSpPr>
      <xdr:spPr>
        <a:xfrm>
          <a:off x="8937625" y="133826250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563</xdr:row>
      <xdr:rowOff>31750</xdr:rowOff>
    </xdr:from>
    <xdr:to>
      <xdr:col>18</xdr:col>
      <xdr:colOff>15875</xdr:colOff>
      <xdr:row>563</xdr:row>
      <xdr:rowOff>31750</xdr:rowOff>
    </xdr:to>
    <xdr:cxnSp macro="">
      <xdr:nvCxnSpPr>
        <xdr:cNvPr id="113" name="ลูกศรเชื่อมต่อแบบตรง 112">
          <a:extLst>
            <a:ext uri="{FF2B5EF4-FFF2-40B4-BE49-F238E27FC236}">
              <a16:creationId xmlns:a16="http://schemas.microsoft.com/office/drawing/2014/main" id="{71CCEB3C-A85F-4C87-A7C9-41A8B8D4F44F}"/>
            </a:ext>
          </a:extLst>
        </xdr:cNvPr>
        <xdr:cNvCxnSpPr/>
      </xdr:nvCxnSpPr>
      <xdr:spPr>
        <a:xfrm>
          <a:off x="8905875" y="134858125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566</xdr:row>
      <xdr:rowOff>222250</xdr:rowOff>
    </xdr:from>
    <xdr:to>
      <xdr:col>18</xdr:col>
      <xdr:colOff>15875</xdr:colOff>
      <xdr:row>566</xdr:row>
      <xdr:rowOff>222250</xdr:rowOff>
    </xdr:to>
    <xdr:cxnSp macro="">
      <xdr:nvCxnSpPr>
        <xdr:cNvPr id="114" name="ลูกศรเชื่อมต่อแบบตรง 113">
          <a:extLst>
            <a:ext uri="{FF2B5EF4-FFF2-40B4-BE49-F238E27FC236}">
              <a16:creationId xmlns:a16="http://schemas.microsoft.com/office/drawing/2014/main" id="{181CBE80-8B3E-4FC9-BFC5-D39BAC450C66}"/>
            </a:ext>
          </a:extLst>
        </xdr:cNvPr>
        <xdr:cNvCxnSpPr/>
      </xdr:nvCxnSpPr>
      <xdr:spPr>
        <a:xfrm>
          <a:off x="8905875" y="135810625"/>
          <a:ext cx="3841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365125</xdr:colOff>
      <xdr:row>681</xdr:row>
      <xdr:rowOff>15875</xdr:rowOff>
    </xdr:from>
    <xdr:to>
      <xdr:col>17</xdr:col>
      <xdr:colOff>365125</xdr:colOff>
      <xdr:row>681</xdr:row>
      <xdr:rowOff>15875</xdr:rowOff>
    </xdr:to>
    <xdr:cxnSp macro="">
      <xdr:nvCxnSpPr>
        <xdr:cNvPr id="116" name="ลูกศรเชื่อมต่อแบบตรง 115">
          <a:extLst>
            <a:ext uri="{FF2B5EF4-FFF2-40B4-BE49-F238E27FC236}">
              <a16:creationId xmlns:a16="http://schemas.microsoft.com/office/drawing/2014/main" id="{5DE21C7C-B9CC-46AD-8C70-B6FC0EFAE65B}"/>
            </a:ext>
          </a:extLst>
        </xdr:cNvPr>
        <xdr:cNvCxnSpPr/>
      </xdr:nvCxnSpPr>
      <xdr:spPr>
        <a:xfrm>
          <a:off x="8905875" y="163703000"/>
          <a:ext cx="38100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688</xdr:row>
      <xdr:rowOff>142875</xdr:rowOff>
    </xdr:from>
    <xdr:to>
      <xdr:col>18</xdr:col>
      <xdr:colOff>0</xdr:colOff>
      <xdr:row>688</xdr:row>
      <xdr:rowOff>142875</xdr:rowOff>
    </xdr:to>
    <xdr:cxnSp macro="">
      <xdr:nvCxnSpPr>
        <xdr:cNvPr id="120" name="ลูกศรเชื่อมต่อแบบตรง 119">
          <a:extLst>
            <a:ext uri="{FF2B5EF4-FFF2-40B4-BE49-F238E27FC236}">
              <a16:creationId xmlns:a16="http://schemas.microsoft.com/office/drawing/2014/main" id="{B2B35D1B-AFA3-47CB-B94B-0695FC43C2FB}"/>
            </a:ext>
          </a:extLst>
        </xdr:cNvPr>
        <xdr:cNvCxnSpPr/>
      </xdr:nvCxnSpPr>
      <xdr:spPr>
        <a:xfrm>
          <a:off x="9318625" y="165608000"/>
          <a:ext cx="34131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237</xdr:row>
      <xdr:rowOff>127000</xdr:rowOff>
    </xdr:from>
    <xdr:to>
      <xdr:col>18</xdr:col>
      <xdr:colOff>31750</xdr:colOff>
      <xdr:row>237</xdr:row>
      <xdr:rowOff>127006</xdr:rowOff>
    </xdr:to>
    <xdr:cxnSp macro="">
      <xdr:nvCxnSpPr>
        <xdr:cNvPr id="139" name="ลูกศรเชื่อมต่อแบบตรง 138">
          <a:extLst>
            <a:ext uri="{FF2B5EF4-FFF2-40B4-BE49-F238E27FC236}">
              <a16:creationId xmlns:a16="http://schemas.microsoft.com/office/drawing/2014/main" id="{5F0A0368-5A2A-44A4-961A-C4A3AA4A9FD4}"/>
            </a:ext>
          </a:extLst>
        </xdr:cNvPr>
        <xdr:cNvCxnSpPr/>
      </xdr:nvCxnSpPr>
      <xdr:spPr>
        <a:xfrm flipV="1">
          <a:off x="11363325" y="55238650"/>
          <a:ext cx="1555750" cy="6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1038</xdr:row>
      <xdr:rowOff>174626</xdr:rowOff>
    </xdr:from>
    <xdr:to>
      <xdr:col>17</xdr:col>
      <xdr:colOff>365125</xdr:colOff>
      <xdr:row>1038</xdr:row>
      <xdr:rowOff>190500</xdr:rowOff>
    </xdr:to>
    <xdr:cxnSp macro="">
      <xdr:nvCxnSpPr>
        <xdr:cNvPr id="87" name="ลูกศรเชื่อมต่อแบบตรง 86">
          <a:extLst>
            <a:ext uri="{FF2B5EF4-FFF2-40B4-BE49-F238E27FC236}">
              <a16:creationId xmlns:a16="http://schemas.microsoft.com/office/drawing/2014/main" id="{08C34AAA-8421-4D1A-8905-DAF5935B22DF}"/>
            </a:ext>
          </a:extLst>
        </xdr:cNvPr>
        <xdr:cNvCxnSpPr/>
      </xdr:nvCxnSpPr>
      <xdr:spPr>
        <a:xfrm>
          <a:off x="9461500" y="252984001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1175</xdr:row>
      <xdr:rowOff>174626</xdr:rowOff>
    </xdr:from>
    <xdr:to>
      <xdr:col>18</xdr:col>
      <xdr:colOff>0</xdr:colOff>
      <xdr:row>1175</xdr:row>
      <xdr:rowOff>190500</xdr:rowOff>
    </xdr:to>
    <xdr:cxnSp macro="">
      <xdr:nvCxnSpPr>
        <xdr:cNvPr id="91" name="ลูกศรเชื่อมต่อแบบตรง 90">
          <a:extLst>
            <a:ext uri="{FF2B5EF4-FFF2-40B4-BE49-F238E27FC236}">
              <a16:creationId xmlns:a16="http://schemas.microsoft.com/office/drawing/2014/main" id="{4BC9C387-3ECE-45B2-9498-621185660563}"/>
            </a:ext>
          </a:extLst>
        </xdr:cNvPr>
        <xdr:cNvCxnSpPr/>
      </xdr:nvCxnSpPr>
      <xdr:spPr>
        <a:xfrm>
          <a:off x="9477375" y="298910376"/>
          <a:ext cx="3397250" cy="1587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349250</xdr:colOff>
      <xdr:row>58</xdr:row>
      <xdr:rowOff>127000</xdr:rowOff>
    </xdr:from>
    <xdr:to>
      <xdr:col>15</xdr:col>
      <xdr:colOff>63500</xdr:colOff>
      <xdr:row>58</xdr:row>
      <xdr:rowOff>127003</xdr:rowOff>
    </xdr:to>
    <xdr:cxnSp macro="">
      <xdr:nvCxnSpPr>
        <xdr:cNvPr id="92" name="ลูกศรเชื่อมต่อแบบตรง 91">
          <a:extLst>
            <a:ext uri="{FF2B5EF4-FFF2-40B4-BE49-F238E27FC236}">
              <a16:creationId xmlns:a16="http://schemas.microsoft.com/office/drawing/2014/main" id="{37978444-FAD5-452D-80B2-BBFB9E4D6D16}"/>
            </a:ext>
          </a:extLst>
        </xdr:cNvPr>
        <xdr:cNvCxnSpPr/>
      </xdr:nvCxnSpPr>
      <xdr:spPr>
        <a:xfrm flipV="1">
          <a:off x="9413875" y="14525625"/>
          <a:ext cx="2381250" cy="3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86</xdr:row>
      <xdr:rowOff>142875</xdr:rowOff>
    </xdr:from>
    <xdr:to>
      <xdr:col>17</xdr:col>
      <xdr:colOff>349250</xdr:colOff>
      <xdr:row>86</xdr:row>
      <xdr:rowOff>142879</xdr:rowOff>
    </xdr:to>
    <xdr:cxnSp macro="">
      <xdr:nvCxnSpPr>
        <xdr:cNvPr id="93" name="ลูกศรเชื่อมต่อแบบตรง 92">
          <a:extLst>
            <a:ext uri="{FF2B5EF4-FFF2-40B4-BE49-F238E27FC236}">
              <a16:creationId xmlns:a16="http://schemas.microsoft.com/office/drawing/2014/main" id="{1D5545B1-E34B-4B65-9FEB-D39403B0B842}"/>
            </a:ext>
          </a:extLst>
        </xdr:cNvPr>
        <xdr:cNvCxnSpPr/>
      </xdr:nvCxnSpPr>
      <xdr:spPr>
        <a:xfrm flipV="1">
          <a:off x="9445625" y="21558250"/>
          <a:ext cx="3397250" cy="4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B0F4-8CC4-4084-8241-A91C0EF021C2}">
  <dimension ref="A1:J80"/>
  <sheetViews>
    <sheetView topLeftCell="A88" zoomScaleNormal="100" workbookViewId="0">
      <selection activeCell="E42" sqref="E42"/>
    </sheetView>
  </sheetViews>
  <sheetFormatPr defaultRowHeight="20.25"/>
  <cols>
    <col min="1" max="1" width="41.875" style="1" customWidth="1"/>
    <col min="2" max="2" width="16.625" style="1" customWidth="1"/>
    <col min="3" max="3" width="15.125" style="1" customWidth="1"/>
    <col min="4" max="4" width="14.25" style="1" customWidth="1"/>
    <col min="5" max="5" width="15.75" style="1" customWidth="1"/>
    <col min="6" max="6" width="17.125" style="1" customWidth="1"/>
    <col min="7" max="7" width="9" style="1"/>
    <col min="8" max="8" width="10.375" style="1" bestFit="1" customWidth="1"/>
    <col min="9" max="9" width="14.875" style="1" bestFit="1" customWidth="1"/>
    <col min="10" max="16384" width="9" style="1"/>
  </cols>
  <sheetData>
    <row r="1" spans="1:10">
      <c r="F1" s="3" t="s">
        <v>25</v>
      </c>
    </row>
    <row r="2" spans="1:10">
      <c r="A2" s="103" t="s">
        <v>0</v>
      </c>
      <c r="B2" s="103"/>
      <c r="C2" s="103"/>
      <c r="D2" s="103"/>
      <c r="E2" s="103"/>
      <c r="F2" s="103"/>
    </row>
    <row r="3" spans="1:10">
      <c r="A3" s="103" t="s">
        <v>1</v>
      </c>
      <c r="B3" s="103"/>
      <c r="C3" s="103"/>
      <c r="D3" s="103"/>
      <c r="E3" s="103"/>
      <c r="F3" s="103"/>
    </row>
    <row r="4" spans="1:10">
      <c r="A4" s="103" t="s">
        <v>2</v>
      </c>
      <c r="B4" s="103"/>
      <c r="C4" s="103"/>
      <c r="D4" s="103"/>
      <c r="E4" s="103"/>
      <c r="F4" s="103"/>
    </row>
    <row r="5" spans="1:10" ht="21.75" customHeight="1">
      <c r="A5" s="102" t="s">
        <v>3</v>
      </c>
      <c r="B5" s="102"/>
      <c r="C5" s="102"/>
      <c r="D5" s="102"/>
      <c r="E5" s="102"/>
      <c r="F5" s="102"/>
    </row>
    <row r="6" spans="1:10" ht="40.5" customHeight="1">
      <c r="A6" s="4" t="s">
        <v>4</v>
      </c>
      <c r="B6" s="5" t="s">
        <v>5</v>
      </c>
      <c r="C6" s="5" t="s">
        <v>6</v>
      </c>
      <c r="D6" s="5" t="s">
        <v>8</v>
      </c>
      <c r="E6" s="5" t="s">
        <v>7</v>
      </c>
      <c r="F6" s="5" t="s">
        <v>9</v>
      </c>
      <c r="G6" s="2"/>
      <c r="H6" s="2"/>
      <c r="I6" s="2"/>
      <c r="J6" s="2"/>
    </row>
    <row r="7" spans="1:10" ht="40.5">
      <c r="A7" s="13" t="s">
        <v>10</v>
      </c>
      <c r="B7" s="12"/>
      <c r="C7" s="12"/>
      <c r="D7" s="12"/>
      <c r="E7" s="12"/>
      <c r="F7" s="12"/>
    </row>
    <row r="8" spans="1:10">
      <c r="A8" s="12" t="s">
        <v>11</v>
      </c>
      <c r="B8" s="15">
        <v>2</v>
      </c>
      <c r="C8" s="99">
        <v>3.17</v>
      </c>
      <c r="D8" s="14">
        <v>35000</v>
      </c>
      <c r="E8" s="99">
        <v>0.09</v>
      </c>
      <c r="F8" s="12" t="s">
        <v>52</v>
      </c>
    </row>
    <row r="9" spans="1:10">
      <c r="A9" s="12" t="s">
        <v>12</v>
      </c>
      <c r="B9" s="15">
        <v>6</v>
      </c>
      <c r="C9" s="99">
        <v>9.52</v>
      </c>
      <c r="D9" s="14">
        <v>4064539</v>
      </c>
      <c r="E9" s="99">
        <v>10.18</v>
      </c>
      <c r="F9" s="12" t="s">
        <v>53</v>
      </c>
    </row>
    <row r="10" spans="1:10">
      <c r="A10" s="12" t="s">
        <v>13</v>
      </c>
      <c r="B10" s="15">
        <v>3</v>
      </c>
      <c r="C10" s="99">
        <v>4.76</v>
      </c>
      <c r="D10" s="14">
        <v>80000</v>
      </c>
      <c r="E10" s="99">
        <v>0.2</v>
      </c>
      <c r="F10" s="12" t="s">
        <v>53</v>
      </c>
      <c r="I10" s="49">
        <v>39922999</v>
      </c>
    </row>
    <row r="11" spans="1:10">
      <c r="A11" s="7" t="s">
        <v>14</v>
      </c>
      <c r="B11" s="90">
        <v>11</v>
      </c>
      <c r="C11" s="100">
        <f>SUM(C8:C10)</f>
        <v>17.45</v>
      </c>
      <c r="D11" s="9">
        <f>SUM(D8:D10)</f>
        <v>4179539</v>
      </c>
      <c r="E11" s="100">
        <f>SUM(E8:E10)</f>
        <v>10.469999999999999</v>
      </c>
      <c r="F11" s="11"/>
    </row>
    <row r="12" spans="1:10" ht="40.5">
      <c r="A12" s="13" t="s">
        <v>15</v>
      </c>
      <c r="B12" s="12"/>
      <c r="C12" s="12"/>
      <c r="D12" s="12"/>
      <c r="E12" s="12"/>
      <c r="F12" s="12"/>
    </row>
    <row r="13" spans="1:10">
      <c r="A13" s="12" t="s">
        <v>16</v>
      </c>
      <c r="B13" s="15">
        <v>1</v>
      </c>
      <c r="C13" s="16">
        <v>1.59</v>
      </c>
      <c r="D13" s="14">
        <v>20000</v>
      </c>
      <c r="E13" s="16">
        <v>0.05</v>
      </c>
      <c r="F13" s="12" t="s">
        <v>52</v>
      </c>
    </row>
    <row r="14" spans="1:10">
      <c r="A14" s="90" t="s">
        <v>14</v>
      </c>
      <c r="B14" s="90">
        <v>1</v>
      </c>
      <c r="C14" s="8">
        <f>SUM(C13)</f>
        <v>1.59</v>
      </c>
      <c r="D14" s="9">
        <f>SUM(D13)</f>
        <v>20000</v>
      </c>
      <c r="E14" s="8">
        <f>SUM(E13)</f>
        <v>0.05</v>
      </c>
      <c r="F14" s="12"/>
    </row>
    <row r="15" spans="1:10" ht="40.5">
      <c r="A15" s="13" t="s">
        <v>17</v>
      </c>
      <c r="B15" s="11"/>
      <c r="C15" s="11"/>
      <c r="D15" s="11"/>
      <c r="E15" s="12"/>
      <c r="F15" s="12"/>
    </row>
    <row r="16" spans="1:10">
      <c r="A16" s="12" t="s">
        <v>18</v>
      </c>
      <c r="B16" s="15">
        <v>4</v>
      </c>
      <c r="C16" s="12">
        <v>6.35</v>
      </c>
      <c r="D16" s="14">
        <v>67000</v>
      </c>
      <c r="E16" s="12">
        <v>0.17</v>
      </c>
      <c r="F16" s="12" t="s">
        <v>842</v>
      </c>
    </row>
    <row r="17" spans="1:6">
      <c r="A17" s="12" t="s">
        <v>20</v>
      </c>
      <c r="B17" s="15">
        <v>4</v>
      </c>
      <c r="C17" s="12">
        <v>6.35</v>
      </c>
      <c r="D17" s="14">
        <v>280000</v>
      </c>
      <c r="E17" s="16">
        <v>0.7</v>
      </c>
      <c r="F17" s="12" t="s">
        <v>50</v>
      </c>
    </row>
    <row r="18" spans="1:6">
      <c r="A18" s="12" t="s">
        <v>21</v>
      </c>
      <c r="B18" s="15">
        <v>1</v>
      </c>
      <c r="C18" s="16">
        <v>1.59</v>
      </c>
      <c r="D18" s="14">
        <v>20000</v>
      </c>
      <c r="E18" s="12">
        <v>0.05</v>
      </c>
      <c r="F18" s="12" t="s">
        <v>842</v>
      </c>
    </row>
    <row r="19" spans="1:6">
      <c r="A19" s="12" t="s">
        <v>22</v>
      </c>
      <c r="B19" s="15">
        <v>2</v>
      </c>
      <c r="C19" s="12">
        <v>3.17</v>
      </c>
      <c r="D19" s="14">
        <v>120000</v>
      </c>
      <c r="E19" s="16">
        <v>0.3</v>
      </c>
      <c r="F19" s="12" t="s">
        <v>52</v>
      </c>
    </row>
    <row r="20" spans="1:6">
      <c r="A20" s="12" t="s">
        <v>23</v>
      </c>
      <c r="B20" s="15">
        <v>6</v>
      </c>
      <c r="C20" s="12">
        <v>9.52</v>
      </c>
      <c r="D20" s="14">
        <v>9824000</v>
      </c>
      <c r="E20" s="12">
        <v>24.61</v>
      </c>
      <c r="F20" s="12" t="s">
        <v>52</v>
      </c>
    </row>
    <row r="21" spans="1:6">
      <c r="A21" s="12" t="s">
        <v>24</v>
      </c>
      <c r="B21" s="15">
        <v>1</v>
      </c>
      <c r="C21" s="16">
        <v>1.59</v>
      </c>
      <c r="D21" s="14">
        <v>150000</v>
      </c>
      <c r="E21" s="12">
        <v>0.38</v>
      </c>
      <c r="F21" s="12" t="s">
        <v>53</v>
      </c>
    </row>
    <row r="22" spans="1:6">
      <c r="A22" s="90" t="s">
        <v>14</v>
      </c>
      <c r="B22" s="90">
        <v>18</v>
      </c>
      <c r="C22" s="11">
        <f>SUM(C16:C21)</f>
        <v>28.57</v>
      </c>
      <c r="D22" s="9">
        <f>SUM(D16:D21)</f>
        <v>10461000</v>
      </c>
      <c r="E22" s="11">
        <f>SUM(E16:E21)</f>
        <v>26.209999999999997</v>
      </c>
      <c r="F22" s="12"/>
    </row>
    <row r="23" spans="1:6">
      <c r="F23" s="3" t="s">
        <v>25</v>
      </c>
    </row>
    <row r="24" spans="1:6">
      <c r="A24" s="103" t="s">
        <v>1</v>
      </c>
      <c r="B24" s="103"/>
      <c r="C24" s="103"/>
      <c r="D24" s="103"/>
      <c r="E24" s="103"/>
      <c r="F24" s="103"/>
    </row>
    <row r="25" spans="1:6">
      <c r="A25" s="103" t="s">
        <v>2</v>
      </c>
      <c r="B25" s="103"/>
      <c r="C25" s="103"/>
      <c r="D25" s="103"/>
      <c r="E25" s="103"/>
      <c r="F25" s="103"/>
    </row>
    <row r="26" spans="1:6">
      <c r="A26" s="102" t="s">
        <v>3</v>
      </c>
      <c r="B26" s="102"/>
      <c r="C26" s="102"/>
      <c r="D26" s="102"/>
      <c r="E26" s="102"/>
      <c r="F26" s="102"/>
    </row>
    <row r="27" spans="1:6" ht="40.5">
      <c r="A27" s="4" t="s">
        <v>4</v>
      </c>
      <c r="B27" s="5" t="s">
        <v>5</v>
      </c>
      <c r="C27" s="5" t="s">
        <v>6</v>
      </c>
      <c r="D27" s="5" t="s">
        <v>8</v>
      </c>
      <c r="E27" s="5" t="s">
        <v>7</v>
      </c>
      <c r="F27" s="5" t="s">
        <v>9</v>
      </c>
    </row>
    <row r="28" spans="1:6" ht="40.5">
      <c r="A28" s="13" t="s">
        <v>26</v>
      </c>
      <c r="B28" s="12"/>
      <c r="C28" s="12"/>
      <c r="D28" s="12"/>
      <c r="E28" s="12"/>
      <c r="F28" s="12"/>
    </row>
    <row r="29" spans="1:6">
      <c r="A29" s="12" t="s">
        <v>27</v>
      </c>
      <c r="B29" s="15">
        <v>1</v>
      </c>
      <c r="C29" s="16">
        <v>1.59</v>
      </c>
      <c r="D29" s="14">
        <v>200000</v>
      </c>
      <c r="E29" s="16">
        <v>0.5</v>
      </c>
      <c r="F29" s="12" t="s">
        <v>51</v>
      </c>
    </row>
    <row r="30" spans="1:6">
      <c r="A30" s="12" t="s">
        <v>28</v>
      </c>
      <c r="B30" s="15">
        <v>17</v>
      </c>
      <c r="C30" s="12">
        <v>26.98</v>
      </c>
      <c r="D30" s="14">
        <v>1983500</v>
      </c>
      <c r="E30" s="16">
        <v>4.97</v>
      </c>
      <c r="F30" s="12" t="s">
        <v>51</v>
      </c>
    </row>
    <row r="31" spans="1:6">
      <c r="A31" s="90" t="s">
        <v>14</v>
      </c>
      <c r="B31" s="90">
        <v>18</v>
      </c>
      <c r="C31" s="11">
        <f>SUM(C29:C30)</f>
        <v>28.57</v>
      </c>
      <c r="D31" s="9">
        <f>SUM(D29:D30)</f>
        <v>2183500</v>
      </c>
      <c r="E31" s="8">
        <f>SUM(E29:E30)</f>
        <v>5.47</v>
      </c>
      <c r="F31" s="12"/>
    </row>
    <row r="32" spans="1:6" ht="40.5">
      <c r="A32" s="13" t="s">
        <v>29</v>
      </c>
      <c r="B32" s="15"/>
      <c r="C32" s="12"/>
      <c r="D32" s="14"/>
      <c r="E32" s="12"/>
      <c r="F32" s="12"/>
    </row>
    <row r="33" spans="1:6">
      <c r="A33" s="12" t="s">
        <v>16</v>
      </c>
      <c r="B33" s="15">
        <v>3</v>
      </c>
      <c r="C33" s="12">
        <v>4.76</v>
      </c>
      <c r="D33" s="14">
        <v>210000</v>
      </c>
      <c r="E33" s="12">
        <v>0.52</v>
      </c>
      <c r="F33" s="12" t="s">
        <v>52</v>
      </c>
    </row>
    <row r="34" spans="1:6">
      <c r="A34" s="90" t="s">
        <v>14</v>
      </c>
      <c r="B34" s="90">
        <v>3</v>
      </c>
      <c r="C34" s="11">
        <f>SUM(C33)</f>
        <v>4.76</v>
      </c>
      <c r="D34" s="9">
        <v>210000</v>
      </c>
      <c r="E34" s="11">
        <f>SUM(E33)</f>
        <v>0.52</v>
      </c>
      <c r="F34" s="12"/>
    </row>
    <row r="35" spans="1:6" ht="40.5">
      <c r="A35" s="13" t="s">
        <v>30</v>
      </c>
      <c r="B35" s="15"/>
      <c r="C35" s="12"/>
      <c r="D35" s="14"/>
      <c r="E35" s="12"/>
      <c r="F35" s="12"/>
    </row>
    <row r="36" spans="1:6">
      <c r="A36" s="12" t="s">
        <v>31</v>
      </c>
      <c r="B36" s="15">
        <v>8</v>
      </c>
      <c r="C36" s="16">
        <v>12.71</v>
      </c>
      <c r="D36" s="14">
        <v>920000</v>
      </c>
      <c r="E36" s="16">
        <v>2.2999999999999998</v>
      </c>
      <c r="F36" s="12"/>
    </row>
    <row r="37" spans="1:6">
      <c r="A37" s="12" t="s">
        <v>32</v>
      </c>
      <c r="B37" s="15">
        <v>4</v>
      </c>
      <c r="C37" s="16">
        <v>6.35</v>
      </c>
      <c r="D37" s="14">
        <v>21948960</v>
      </c>
      <c r="E37" s="16">
        <v>54.98</v>
      </c>
      <c r="F37" s="12"/>
    </row>
    <row r="38" spans="1:6">
      <c r="A38" s="90" t="s">
        <v>14</v>
      </c>
      <c r="B38" s="90">
        <v>12</v>
      </c>
      <c r="C38" s="8">
        <f>SUM(C36:C37)</f>
        <v>19.060000000000002</v>
      </c>
      <c r="D38" s="9">
        <f>SUM(D36:D37)</f>
        <v>22868960</v>
      </c>
      <c r="E38" s="8">
        <f>SUM(E36:E37)</f>
        <v>57.279999999999994</v>
      </c>
      <c r="F38" s="12"/>
    </row>
    <row r="39" spans="1:6">
      <c r="A39" s="12" t="s">
        <v>49</v>
      </c>
      <c r="B39" s="90">
        <v>63</v>
      </c>
      <c r="C39" s="8">
        <v>100</v>
      </c>
      <c r="D39" s="9">
        <v>39922999</v>
      </c>
      <c r="E39" s="8">
        <v>100</v>
      </c>
      <c r="F39" s="12"/>
    </row>
    <row r="41" spans="1:6">
      <c r="D41" s="98"/>
    </row>
    <row r="42" spans="1:6">
      <c r="C42" s="101" t="s">
        <v>19</v>
      </c>
      <c r="E42" s="101" t="s">
        <v>19</v>
      </c>
    </row>
    <row r="45" spans="1:6">
      <c r="F45" s="3" t="s">
        <v>25</v>
      </c>
    </row>
    <row r="46" spans="1:6">
      <c r="A46" s="103" t="s">
        <v>1</v>
      </c>
      <c r="B46" s="103"/>
      <c r="C46" s="103"/>
      <c r="D46" s="103"/>
      <c r="E46" s="103"/>
      <c r="F46" s="103"/>
    </row>
    <row r="47" spans="1:6">
      <c r="A47" s="103" t="s">
        <v>2</v>
      </c>
      <c r="B47" s="103"/>
      <c r="C47" s="103"/>
      <c r="D47" s="103"/>
      <c r="E47" s="103"/>
      <c r="F47" s="103"/>
    </row>
    <row r="48" spans="1:6">
      <c r="A48" s="102" t="s">
        <v>3</v>
      </c>
      <c r="B48" s="102"/>
      <c r="C48" s="102"/>
      <c r="D48" s="102"/>
      <c r="E48" s="102"/>
      <c r="F48" s="102"/>
    </row>
    <row r="49" spans="1:8" ht="40.5">
      <c r="A49" s="4" t="s">
        <v>33</v>
      </c>
      <c r="B49" s="5" t="s">
        <v>5</v>
      </c>
      <c r="C49" s="5" t="s">
        <v>6</v>
      </c>
      <c r="D49" s="5" t="s">
        <v>8</v>
      </c>
      <c r="E49" s="5" t="s">
        <v>7</v>
      </c>
      <c r="F49" s="5" t="s">
        <v>9</v>
      </c>
    </row>
    <row r="50" spans="1:8">
      <c r="A50" s="13" t="s">
        <v>34</v>
      </c>
      <c r="B50" s="12"/>
      <c r="C50" s="12"/>
      <c r="D50" s="12"/>
      <c r="E50" s="12"/>
      <c r="F50" s="12"/>
    </row>
    <row r="51" spans="1:8">
      <c r="A51" s="12" t="s">
        <v>11</v>
      </c>
      <c r="B51" s="15">
        <v>2</v>
      </c>
      <c r="C51" s="16">
        <v>9.52</v>
      </c>
      <c r="D51" s="16">
        <v>26600</v>
      </c>
      <c r="E51" s="16">
        <v>8.19</v>
      </c>
      <c r="F51" s="12" t="s">
        <v>52</v>
      </c>
    </row>
    <row r="52" spans="1:8">
      <c r="A52" s="12" t="s">
        <v>35</v>
      </c>
      <c r="B52" s="15">
        <v>2</v>
      </c>
      <c r="C52" s="16">
        <v>9.52</v>
      </c>
      <c r="D52" s="16">
        <v>13500</v>
      </c>
      <c r="E52" s="16">
        <v>4.16</v>
      </c>
      <c r="F52" s="12" t="s">
        <v>51</v>
      </c>
    </row>
    <row r="53" spans="1:8">
      <c r="A53" s="12" t="s">
        <v>36</v>
      </c>
      <c r="B53" s="15">
        <v>1</v>
      </c>
      <c r="C53" s="16">
        <v>4.76</v>
      </c>
      <c r="D53" s="16">
        <v>5500</v>
      </c>
      <c r="E53" s="16">
        <v>2.71</v>
      </c>
      <c r="F53" s="12" t="s">
        <v>50</v>
      </c>
    </row>
    <row r="54" spans="1:8" s="3" customFormat="1">
      <c r="A54" s="7" t="s">
        <v>14</v>
      </c>
      <c r="B54" s="7">
        <v>5</v>
      </c>
      <c r="C54" s="8">
        <f>B54*100/21</f>
        <v>23.80952380952381</v>
      </c>
      <c r="D54" s="8">
        <f>SUM(D51:D53)</f>
        <v>45600</v>
      </c>
      <c r="E54" s="8">
        <f>D54*100/324800</f>
        <v>14.039408866995075</v>
      </c>
      <c r="F54" s="11"/>
    </row>
    <row r="55" spans="1:8">
      <c r="A55" s="13" t="s">
        <v>37</v>
      </c>
      <c r="B55" s="15"/>
      <c r="C55" s="12"/>
      <c r="D55" s="14"/>
      <c r="E55" s="12"/>
      <c r="F55" s="12"/>
      <c r="H55" s="6">
        <v>324800</v>
      </c>
    </row>
    <row r="56" spans="1:8">
      <c r="A56" s="12" t="s">
        <v>38</v>
      </c>
      <c r="B56" s="15">
        <v>2</v>
      </c>
      <c r="C56" s="16">
        <v>9.52</v>
      </c>
      <c r="D56" s="16">
        <v>50000</v>
      </c>
      <c r="E56" s="16">
        <f>D56*100/324800</f>
        <v>15.394088669950738</v>
      </c>
      <c r="F56" s="12" t="s">
        <v>52</v>
      </c>
    </row>
    <row r="57" spans="1:8">
      <c r="A57" s="12" t="s">
        <v>39</v>
      </c>
      <c r="B57" s="15">
        <v>1</v>
      </c>
      <c r="C57" s="16">
        <v>4.76</v>
      </c>
      <c r="D57" s="16">
        <v>22000</v>
      </c>
      <c r="E57" s="16">
        <f>D57*100/324800</f>
        <v>6.7733990147783247</v>
      </c>
      <c r="F57" s="12" t="s">
        <v>51</v>
      </c>
    </row>
    <row r="58" spans="1:8">
      <c r="A58" s="12" t="s">
        <v>40</v>
      </c>
      <c r="B58" s="15">
        <v>2</v>
      </c>
      <c r="C58" s="16">
        <v>9.52</v>
      </c>
      <c r="D58" s="16">
        <v>21800</v>
      </c>
      <c r="E58" s="16">
        <f>D58*100/324800</f>
        <v>6.7118226600985222</v>
      </c>
      <c r="F58" s="12" t="s">
        <v>50</v>
      </c>
    </row>
    <row r="59" spans="1:8">
      <c r="A59" s="12" t="s">
        <v>41</v>
      </c>
      <c r="B59" s="15">
        <v>2</v>
      </c>
      <c r="C59" s="16">
        <v>9.52</v>
      </c>
      <c r="D59" s="16">
        <v>14400</v>
      </c>
      <c r="E59" s="16">
        <f>D59*100/D80</f>
        <v>4.4334975369458132</v>
      </c>
      <c r="F59" s="12" t="s">
        <v>53</v>
      </c>
    </row>
    <row r="60" spans="1:8" s="3" customFormat="1">
      <c r="A60" s="7" t="s">
        <v>14</v>
      </c>
      <c r="B60" s="7">
        <v>7</v>
      </c>
      <c r="C60" s="8">
        <f>7*100/21</f>
        <v>33.333333333333336</v>
      </c>
      <c r="D60" s="8">
        <f>SUM(D56:D59)</f>
        <v>108200</v>
      </c>
      <c r="E60" s="8">
        <f>108200*100/324800</f>
        <v>33.312807881773402</v>
      </c>
      <c r="F60" s="11"/>
    </row>
    <row r="61" spans="1:8">
      <c r="A61" s="13" t="s">
        <v>42</v>
      </c>
      <c r="B61" s="15"/>
      <c r="C61" s="16"/>
      <c r="D61" s="16"/>
      <c r="E61" s="16"/>
      <c r="F61" s="12"/>
    </row>
    <row r="62" spans="1:8">
      <c r="A62" s="12" t="s">
        <v>43</v>
      </c>
      <c r="B62" s="15">
        <v>1</v>
      </c>
      <c r="C62" s="16">
        <v>4.76</v>
      </c>
      <c r="D62" s="16">
        <v>40000</v>
      </c>
      <c r="E62" s="16">
        <f>D62*100/324800</f>
        <v>12.315270935960591</v>
      </c>
      <c r="F62" s="12" t="s">
        <v>52</v>
      </c>
    </row>
    <row r="63" spans="1:8" s="3" customFormat="1">
      <c r="A63" s="7" t="s">
        <v>14</v>
      </c>
      <c r="B63" s="7">
        <v>1</v>
      </c>
      <c r="C63" s="8">
        <f>1*100/21</f>
        <v>4.7619047619047619</v>
      </c>
      <c r="D63" s="8">
        <f>SUM(D62)</f>
        <v>40000</v>
      </c>
      <c r="E63" s="8">
        <f>40000*100/324800</f>
        <v>12.315270935960591</v>
      </c>
      <c r="F63" s="11"/>
    </row>
    <row r="64" spans="1:8" s="3" customFormat="1">
      <c r="A64" s="11" t="s">
        <v>44</v>
      </c>
      <c r="B64" s="7"/>
      <c r="C64" s="8"/>
      <c r="D64" s="8"/>
      <c r="E64" s="8"/>
      <c r="F64" s="11"/>
    </row>
    <row r="65" spans="1:6">
      <c r="A65" s="12" t="s">
        <v>45</v>
      </c>
      <c r="B65" s="15">
        <v>1</v>
      </c>
      <c r="C65" s="16">
        <v>4.76</v>
      </c>
      <c r="D65" s="16">
        <v>5000</v>
      </c>
      <c r="E65" s="16">
        <f>D65*100/324800</f>
        <v>1.5394088669950738</v>
      </c>
      <c r="F65" s="12" t="s">
        <v>52</v>
      </c>
    </row>
    <row r="66" spans="1:6">
      <c r="A66" s="12" t="s">
        <v>46</v>
      </c>
      <c r="B66" s="15">
        <v>1</v>
      </c>
      <c r="C66" s="16">
        <v>4.76</v>
      </c>
      <c r="D66" s="16">
        <v>32000</v>
      </c>
      <c r="E66" s="16">
        <f>D66*100/324800</f>
        <v>9.8522167487684733</v>
      </c>
      <c r="F66" s="12" t="s">
        <v>52</v>
      </c>
    </row>
    <row r="67" spans="1:6">
      <c r="A67" s="12" t="s">
        <v>47</v>
      </c>
      <c r="B67" s="15">
        <v>1</v>
      </c>
      <c r="C67" s="16">
        <v>4.76</v>
      </c>
      <c r="D67" s="16">
        <v>28000</v>
      </c>
      <c r="E67" s="16">
        <f>D67*100/324800</f>
        <v>8.6206896551724146</v>
      </c>
      <c r="F67" s="12" t="s">
        <v>50</v>
      </c>
    </row>
    <row r="68" spans="1:6" s="3" customFormat="1">
      <c r="A68" s="7" t="s">
        <v>14</v>
      </c>
      <c r="B68" s="7">
        <v>3</v>
      </c>
      <c r="C68" s="8">
        <f>3*100/21</f>
        <v>14.285714285714286</v>
      </c>
      <c r="D68" s="8">
        <f>SUM(D65:D67)</f>
        <v>65000</v>
      </c>
      <c r="E68" s="8">
        <f>65000*100/324800</f>
        <v>20.012315270935961</v>
      </c>
      <c r="F68" s="11"/>
    </row>
    <row r="70" spans="1:6">
      <c r="F70" s="1" t="s">
        <v>25</v>
      </c>
    </row>
    <row r="71" spans="1:6">
      <c r="A71" s="103" t="s">
        <v>1</v>
      </c>
      <c r="B71" s="103"/>
      <c r="C71" s="103"/>
      <c r="D71" s="103"/>
      <c r="E71" s="103"/>
      <c r="F71" s="103"/>
    </row>
    <row r="72" spans="1:6">
      <c r="A72" s="103" t="s">
        <v>2</v>
      </c>
      <c r="B72" s="103"/>
      <c r="C72" s="103"/>
      <c r="D72" s="103"/>
      <c r="E72" s="103"/>
      <c r="F72" s="103"/>
    </row>
    <row r="73" spans="1:6">
      <c r="A73" s="102" t="s">
        <v>3</v>
      </c>
      <c r="B73" s="102"/>
      <c r="C73" s="102"/>
      <c r="D73" s="102"/>
      <c r="E73" s="102"/>
      <c r="F73" s="102"/>
    </row>
    <row r="74" spans="1:6" ht="40.5">
      <c r="A74" s="4" t="s">
        <v>507</v>
      </c>
      <c r="B74" s="5" t="s">
        <v>5</v>
      </c>
      <c r="C74" s="5" t="s">
        <v>6</v>
      </c>
      <c r="D74" s="5" t="s">
        <v>8</v>
      </c>
      <c r="E74" s="5" t="s">
        <v>7</v>
      </c>
      <c r="F74" s="5" t="s">
        <v>9</v>
      </c>
    </row>
    <row r="75" spans="1:6">
      <c r="A75" s="13" t="s">
        <v>48</v>
      </c>
      <c r="B75" s="12"/>
      <c r="C75" s="12"/>
      <c r="D75" s="14"/>
      <c r="E75" s="12"/>
      <c r="F75" s="12"/>
    </row>
    <row r="76" spans="1:6">
      <c r="A76" s="12" t="s">
        <v>27</v>
      </c>
      <c r="B76" s="15">
        <v>2</v>
      </c>
      <c r="C76" s="16">
        <v>9.52</v>
      </c>
      <c r="D76" s="14">
        <v>47000</v>
      </c>
      <c r="E76" s="17">
        <f>D76*100/324800</f>
        <v>14.470443349753694</v>
      </c>
      <c r="F76" s="12" t="s">
        <v>51</v>
      </c>
    </row>
    <row r="77" spans="1:6">
      <c r="A77" s="12" t="s">
        <v>35</v>
      </c>
      <c r="B77" s="15">
        <v>2</v>
      </c>
      <c r="C77" s="16">
        <v>9.52</v>
      </c>
      <c r="D77" s="14">
        <v>13500</v>
      </c>
      <c r="E77" s="17">
        <f>D77*100/324800</f>
        <v>4.1564039408866993</v>
      </c>
      <c r="F77" s="12" t="s">
        <v>51</v>
      </c>
    </row>
    <row r="78" spans="1:6">
      <c r="A78" s="12" t="s">
        <v>36</v>
      </c>
      <c r="B78" s="15">
        <v>1</v>
      </c>
      <c r="C78" s="16">
        <v>4.76</v>
      </c>
      <c r="D78" s="14">
        <v>5500</v>
      </c>
      <c r="E78" s="17">
        <f>D78*100/324800</f>
        <v>1.6933497536945812</v>
      </c>
      <c r="F78" s="12" t="s">
        <v>50</v>
      </c>
    </row>
    <row r="79" spans="1:6" s="3" customFormat="1">
      <c r="A79" s="7" t="s">
        <v>14</v>
      </c>
      <c r="B79" s="7">
        <v>5</v>
      </c>
      <c r="C79" s="8">
        <f>5*100/21</f>
        <v>23.80952380952381</v>
      </c>
      <c r="D79" s="9">
        <f>SUM(D76:D78)</f>
        <v>66000</v>
      </c>
      <c r="E79" s="10">
        <f>66000*100/324800</f>
        <v>20.320197044334975</v>
      </c>
      <c r="F79" s="11"/>
    </row>
    <row r="80" spans="1:6">
      <c r="A80" s="7" t="s">
        <v>49</v>
      </c>
      <c r="B80" s="7">
        <f>B79+B68+B63+B60+B54</f>
        <v>21</v>
      </c>
      <c r="C80" s="8">
        <f>C54+C60+C63+C68+C79</f>
        <v>100</v>
      </c>
      <c r="D80" s="9">
        <f>D79+D68+D63+D60+D54</f>
        <v>324800</v>
      </c>
      <c r="E80" s="10">
        <f>E79+E68+E63+E60+E54</f>
        <v>100</v>
      </c>
      <c r="F80" s="12"/>
    </row>
  </sheetData>
  <mergeCells count="13">
    <mergeCell ref="A71:F71"/>
    <mergeCell ref="A72:F72"/>
    <mergeCell ref="A73:F73"/>
    <mergeCell ref="A25:F25"/>
    <mergeCell ref="A26:F26"/>
    <mergeCell ref="A5:F5"/>
    <mergeCell ref="A46:F46"/>
    <mergeCell ref="A47:F47"/>
    <mergeCell ref="A48:F48"/>
    <mergeCell ref="A2:F2"/>
    <mergeCell ref="A3:F3"/>
    <mergeCell ref="A4:F4"/>
    <mergeCell ref="A24:F24"/>
  </mergeCells>
  <pageMargins left="0.7" right="0.7" top="0.75" bottom="0.75" header="0.3" footer="0.3"/>
  <pageSetup scale="94" orientation="landscape" horizontalDpi="300" verticalDpi="300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15FDA-3C07-442A-9D20-56B7BC676F4F}">
  <dimension ref="A2:V1264"/>
  <sheetViews>
    <sheetView tabSelected="1" topLeftCell="A61" zoomScaleNormal="100" workbookViewId="0">
      <selection activeCell="F153" sqref="F153"/>
    </sheetView>
  </sheetViews>
  <sheetFormatPr defaultRowHeight="20.25"/>
  <cols>
    <col min="1" max="1" width="5.625" style="1" customWidth="1"/>
    <col min="2" max="2" width="25.375" style="1" customWidth="1"/>
    <col min="3" max="3" width="37.75" style="1" customWidth="1"/>
    <col min="4" max="4" width="14.875" style="1" customWidth="1"/>
    <col min="5" max="5" width="13.625" style="1" customWidth="1"/>
    <col min="6" max="6" width="11.875" style="1" customWidth="1"/>
    <col min="7" max="18" width="5" style="1" customWidth="1"/>
    <col min="19" max="20" width="9" style="1"/>
    <col min="21" max="21" width="14.375" style="1" customWidth="1"/>
    <col min="22" max="16384" width="9" style="1"/>
  </cols>
  <sheetData>
    <row r="2" spans="1:18">
      <c r="A2" s="103" t="s">
        <v>54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>
      <c r="A3" s="103" t="s">
        <v>55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18">
      <c r="A5" s="103" t="s">
        <v>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3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3" t="s">
        <v>57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3" t="s">
        <v>58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3" t="s">
        <v>59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104" t="s">
        <v>60</v>
      </c>
      <c r="B11" s="104" t="s">
        <v>61</v>
      </c>
      <c r="C11" s="105" t="s">
        <v>62</v>
      </c>
      <c r="D11" s="105" t="s">
        <v>63</v>
      </c>
      <c r="E11" s="105" t="s">
        <v>64</v>
      </c>
      <c r="F11" s="105" t="s">
        <v>65</v>
      </c>
      <c r="G11" s="106" t="s">
        <v>78</v>
      </c>
      <c r="H11" s="106"/>
      <c r="I11" s="106"/>
      <c r="J11" s="106" t="s">
        <v>79</v>
      </c>
      <c r="K11" s="106"/>
      <c r="L11" s="106"/>
      <c r="M11" s="106" t="s">
        <v>80</v>
      </c>
      <c r="N11" s="106"/>
      <c r="O11" s="106"/>
      <c r="P11" s="106" t="s">
        <v>81</v>
      </c>
      <c r="Q11" s="106"/>
      <c r="R11" s="106"/>
    </row>
    <row r="12" spans="1:18" ht="21.75" customHeight="1">
      <c r="A12" s="104"/>
      <c r="B12" s="104"/>
      <c r="C12" s="105"/>
      <c r="D12" s="105"/>
      <c r="E12" s="105"/>
      <c r="F12" s="105"/>
      <c r="G12" s="19" t="s">
        <v>66</v>
      </c>
      <c r="H12" s="19" t="s">
        <v>67</v>
      </c>
      <c r="I12" s="19" t="s">
        <v>68</v>
      </c>
      <c r="J12" s="19" t="s">
        <v>69</v>
      </c>
      <c r="K12" s="19" t="s">
        <v>70</v>
      </c>
      <c r="L12" s="19" t="s">
        <v>71</v>
      </c>
      <c r="M12" s="19" t="s">
        <v>72</v>
      </c>
      <c r="N12" s="19" t="s">
        <v>73</v>
      </c>
      <c r="O12" s="19" t="s">
        <v>74</v>
      </c>
      <c r="P12" s="19" t="s">
        <v>75</v>
      </c>
      <c r="Q12" s="19" t="s">
        <v>76</v>
      </c>
      <c r="R12" s="19" t="s">
        <v>77</v>
      </c>
    </row>
    <row r="13" spans="1:18">
      <c r="A13" s="22">
        <v>1</v>
      </c>
      <c r="B13" s="23" t="s">
        <v>770</v>
      </c>
      <c r="C13" s="23" t="s">
        <v>83</v>
      </c>
      <c r="D13" s="24">
        <v>15000</v>
      </c>
      <c r="E13" s="23" t="s">
        <v>87</v>
      </c>
      <c r="F13" s="23" t="s">
        <v>52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>
      <c r="A14" s="25"/>
      <c r="B14" s="1" t="s">
        <v>768</v>
      </c>
      <c r="C14" s="25" t="s">
        <v>84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>
      <c r="A15" s="25"/>
      <c r="B15" s="25" t="s">
        <v>82</v>
      </c>
      <c r="C15" s="25" t="s">
        <v>85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>
      <c r="A16" s="26"/>
      <c r="B16" s="26"/>
      <c r="C16" s="26" t="s">
        <v>86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>
      <c r="A17" s="22">
        <v>2</v>
      </c>
      <c r="B17" s="23" t="s">
        <v>88</v>
      </c>
      <c r="C17" s="23" t="s">
        <v>89</v>
      </c>
      <c r="D17" s="24">
        <v>20000</v>
      </c>
      <c r="E17" s="23" t="s">
        <v>87</v>
      </c>
      <c r="F17" s="23" t="s">
        <v>52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>
      <c r="A18" s="25"/>
      <c r="B18" s="25"/>
      <c r="C18" s="25" t="s">
        <v>90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7" t="s">
        <v>14</v>
      </c>
      <c r="B20" s="28">
        <v>2</v>
      </c>
      <c r="C20" s="7"/>
      <c r="D20" s="9">
        <v>35000</v>
      </c>
      <c r="E20" s="27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3.5" customHeight="1"/>
    <row r="22" spans="1:18">
      <c r="A22" s="3" t="s">
        <v>91</v>
      </c>
    </row>
    <row r="23" spans="1:18">
      <c r="A23" s="104" t="s">
        <v>60</v>
      </c>
      <c r="B23" s="104" t="s">
        <v>61</v>
      </c>
      <c r="C23" s="105" t="s">
        <v>101</v>
      </c>
      <c r="D23" s="105" t="s">
        <v>63</v>
      </c>
      <c r="E23" s="105" t="s">
        <v>64</v>
      </c>
      <c r="F23" s="105" t="s">
        <v>65</v>
      </c>
      <c r="G23" s="106" t="s">
        <v>78</v>
      </c>
      <c r="H23" s="106"/>
      <c r="I23" s="106"/>
      <c r="J23" s="106" t="s">
        <v>79</v>
      </c>
      <c r="K23" s="106"/>
      <c r="L23" s="106"/>
      <c r="M23" s="106" t="s">
        <v>80</v>
      </c>
      <c r="N23" s="106"/>
      <c r="O23" s="106"/>
      <c r="P23" s="106" t="s">
        <v>81</v>
      </c>
      <c r="Q23" s="106"/>
      <c r="R23" s="106"/>
    </row>
    <row r="24" spans="1:18">
      <c r="A24" s="104"/>
      <c r="B24" s="104"/>
      <c r="C24" s="105"/>
      <c r="D24" s="105"/>
      <c r="E24" s="105"/>
      <c r="F24" s="105"/>
      <c r="G24" s="19" t="s">
        <v>66</v>
      </c>
      <c r="H24" s="19" t="s">
        <v>67</v>
      </c>
      <c r="I24" s="19" t="s">
        <v>68</v>
      </c>
      <c r="J24" s="19" t="s">
        <v>69</v>
      </c>
      <c r="K24" s="19" t="s">
        <v>70</v>
      </c>
      <c r="L24" s="19" t="s">
        <v>71</v>
      </c>
      <c r="M24" s="19" t="s">
        <v>72</v>
      </c>
      <c r="N24" s="19" t="s">
        <v>73</v>
      </c>
      <c r="O24" s="19" t="s">
        <v>74</v>
      </c>
      <c r="P24" s="19" t="s">
        <v>75</v>
      </c>
      <c r="Q24" s="19" t="s">
        <v>76</v>
      </c>
      <c r="R24" s="19" t="s">
        <v>77</v>
      </c>
    </row>
    <row r="25" spans="1:18">
      <c r="A25" s="22">
        <v>1</v>
      </c>
      <c r="B25" s="23" t="s">
        <v>92</v>
      </c>
      <c r="C25" s="23"/>
      <c r="D25" s="24">
        <v>100000</v>
      </c>
      <c r="E25" s="23" t="s">
        <v>87</v>
      </c>
      <c r="F25" s="23" t="s">
        <v>105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>
      <c r="A26" s="25"/>
      <c r="B26" s="25" t="s">
        <v>769</v>
      </c>
      <c r="C26" s="25" t="s">
        <v>93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>
      <c r="A27" s="25"/>
      <c r="B27" s="25" t="s">
        <v>186</v>
      </c>
      <c r="C27" s="25" t="s">
        <v>94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>
      <c r="A28" s="25"/>
      <c r="B28" s="25"/>
      <c r="C28" s="25" t="s">
        <v>144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>
      <c r="A29" s="25"/>
      <c r="B29" s="25" t="s">
        <v>95</v>
      </c>
      <c r="C29" s="25" t="s">
        <v>96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>
      <c r="A30" s="25"/>
      <c r="B30" s="25"/>
      <c r="C30" s="25" t="s">
        <v>97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>
      <c r="A31" s="25"/>
      <c r="B31" s="25"/>
      <c r="C31" s="25" t="s">
        <v>145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>
      <c r="A32" s="25"/>
      <c r="B32" s="25" t="s">
        <v>98</v>
      </c>
      <c r="C32" s="25" t="s">
        <v>99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>
      <c r="A33" s="25"/>
      <c r="B33" s="25"/>
      <c r="C33" s="25" t="s">
        <v>100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>
      <c r="A34" s="25"/>
      <c r="B34" s="25"/>
      <c r="C34" s="25" t="s">
        <v>146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>
      <c r="A35" s="25"/>
      <c r="B35" s="25" t="s">
        <v>102</v>
      </c>
      <c r="C35" s="25" t="s">
        <v>103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>
      <c r="A36" s="25"/>
      <c r="B36" s="25"/>
      <c r="C36" s="25" t="s">
        <v>104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>
      <c r="A37" s="26"/>
      <c r="B37" s="26"/>
      <c r="C37" s="26" t="s">
        <v>145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40" spans="1:18">
      <c r="A40" s="103" t="s">
        <v>55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1:18">
      <c r="A41" s="103" t="s">
        <v>2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</row>
    <row r="42" spans="1:18">
      <c r="A42" s="103" t="s">
        <v>3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</row>
    <row r="43" spans="1:18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>
      <c r="A44" s="3" t="s">
        <v>56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>
      <c r="A45" s="3" t="s">
        <v>57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3" t="s">
        <v>58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>
      <c r="A47" s="3" t="s">
        <v>91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>
      <c r="A48" s="104" t="s">
        <v>60</v>
      </c>
      <c r="B48" s="104" t="s">
        <v>61</v>
      </c>
      <c r="C48" s="105" t="s">
        <v>767</v>
      </c>
      <c r="D48" s="105" t="s">
        <v>63</v>
      </c>
      <c r="E48" s="105" t="s">
        <v>64</v>
      </c>
      <c r="F48" s="105" t="s">
        <v>65</v>
      </c>
      <c r="G48" s="106" t="s">
        <v>78</v>
      </c>
      <c r="H48" s="106"/>
      <c r="I48" s="106"/>
      <c r="J48" s="106" t="s">
        <v>79</v>
      </c>
      <c r="K48" s="106"/>
      <c r="L48" s="106"/>
      <c r="M48" s="106" t="s">
        <v>80</v>
      </c>
      <c r="N48" s="106"/>
      <c r="O48" s="106"/>
      <c r="P48" s="106" t="s">
        <v>81</v>
      </c>
      <c r="Q48" s="106"/>
      <c r="R48" s="106"/>
    </row>
    <row r="49" spans="1:18">
      <c r="A49" s="104"/>
      <c r="B49" s="104"/>
      <c r="C49" s="105"/>
      <c r="D49" s="105"/>
      <c r="E49" s="105"/>
      <c r="F49" s="105"/>
      <c r="G49" s="19" t="s">
        <v>66</v>
      </c>
      <c r="H49" s="19" t="s">
        <v>67</v>
      </c>
      <c r="I49" s="19" t="s">
        <v>68</v>
      </c>
      <c r="J49" s="19" t="s">
        <v>69</v>
      </c>
      <c r="K49" s="19" t="s">
        <v>70</v>
      </c>
      <c r="L49" s="19" t="s">
        <v>71</v>
      </c>
      <c r="M49" s="19" t="s">
        <v>72</v>
      </c>
      <c r="N49" s="19" t="s">
        <v>73</v>
      </c>
      <c r="O49" s="19" t="s">
        <v>74</v>
      </c>
      <c r="P49" s="19" t="s">
        <v>75</v>
      </c>
      <c r="Q49" s="19" t="s">
        <v>76</v>
      </c>
      <c r="R49" s="19" t="s">
        <v>77</v>
      </c>
    </row>
    <row r="50" spans="1:18">
      <c r="A50" s="22">
        <v>2</v>
      </c>
      <c r="B50" s="23" t="s">
        <v>771</v>
      </c>
      <c r="C50" s="23" t="s">
        <v>106</v>
      </c>
      <c r="D50" s="24">
        <v>588700</v>
      </c>
      <c r="E50" s="23" t="s">
        <v>127</v>
      </c>
      <c r="F50" s="23" t="s">
        <v>105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>
      <c r="A51" s="29"/>
      <c r="B51" s="1" t="s">
        <v>763</v>
      </c>
      <c r="C51" s="25" t="s">
        <v>107</v>
      </c>
      <c r="D51" s="30"/>
      <c r="E51" s="25" t="s">
        <v>128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>
      <c r="A52" s="29"/>
      <c r="B52" s="25" t="s">
        <v>764</v>
      </c>
      <c r="C52" s="25" t="s">
        <v>108</v>
      </c>
      <c r="D52" s="30"/>
      <c r="E52" s="25" t="s">
        <v>129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>
      <c r="A53" s="29"/>
      <c r="B53" s="25" t="s">
        <v>19</v>
      </c>
      <c r="C53" s="25" t="s">
        <v>109</v>
      </c>
      <c r="D53" s="3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>
      <c r="A54" s="29"/>
      <c r="B54" s="25"/>
      <c r="C54" s="25" t="s">
        <v>114</v>
      </c>
      <c r="D54" s="3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>
      <c r="A55" s="29"/>
      <c r="B55" s="25"/>
      <c r="C55" s="25" t="s">
        <v>110</v>
      </c>
      <c r="D55" s="3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>
      <c r="A56" s="29"/>
      <c r="B56" s="25"/>
      <c r="C56" s="25" t="s">
        <v>111</v>
      </c>
      <c r="D56" s="3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>
      <c r="A57" s="29"/>
      <c r="B57" s="25"/>
      <c r="C57" s="25" t="s">
        <v>112</v>
      </c>
      <c r="D57" s="3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>
      <c r="A58" s="25"/>
      <c r="B58" s="25" t="s">
        <v>19</v>
      </c>
      <c r="C58" s="25" t="s">
        <v>113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>
      <c r="A59" s="25"/>
      <c r="B59" s="25"/>
      <c r="C59" s="25" t="s">
        <v>115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>
      <c r="A60" s="25"/>
      <c r="B60" s="25"/>
      <c r="C60" s="25" t="s">
        <v>116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>
      <c r="A61" s="25"/>
      <c r="B61" s="25"/>
      <c r="C61" s="25" t="s">
        <v>117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>
      <c r="A62" s="25"/>
      <c r="B62" s="25"/>
      <c r="C62" s="25" t="s">
        <v>118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>
      <c r="A63" s="25"/>
      <c r="B63" s="25"/>
      <c r="C63" s="25" t="s">
        <v>119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>
      <c r="A64" s="25"/>
      <c r="B64" s="25"/>
      <c r="C64" s="25" t="s">
        <v>120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>
      <c r="A65" s="25"/>
      <c r="B65" s="25"/>
      <c r="C65" s="25" t="s">
        <v>121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>
      <c r="A66" s="25"/>
      <c r="B66" s="25"/>
      <c r="C66" s="25" t="s">
        <v>122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>
      <c r="A67" s="25"/>
      <c r="B67" s="25"/>
      <c r="C67" s="25" t="s">
        <v>123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>
      <c r="A68" s="25"/>
      <c r="B68" s="25"/>
      <c r="C68" s="25" t="s">
        <v>124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>
      <c r="A69" s="25"/>
      <c r="B69" s="25"/>
      <c r="C69" s="25" t="s">
        <v>125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>
      <c r="A70" s="25"/>
      <c r="B70" s="25"/>
      <c r="C70" s="25" t="s">
        <v>126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4" spans="1:18">
      <c r="A74" s="103" t="s">
        <v>55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</row>
    <row r="75" spans="1:18">
      <c r="A75" s="103" t="s">
        <v>2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</row>
    <row r="76" spans="1:18">
      <c r="A76" s="103" t="s">
        <v>3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</row>
    <row r="77" spans="1:18" ht="12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>
      <c r="A78" s="3" t="s">
        <v>56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>
      <c r="A79" s="3" t="s">
        <v>57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>
      <c r="A80" s="3" t="s">
        <v>58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>
      <c r="A81" s="3" t="s">
        <v>91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>
      <c r="A82" s="104" t="s">
        <v>60</v>
      </c>
      <c r="B82" s="104" t="s">
        <v>61</v>
      </c>
      <c r="C82" s="105" t="s">
        <v>767</v>
      </c>
      <c r="D82" s="105" t="s">
        <v>63</v>
      </c>
      <c r="E82" s="105" t="s">
        <v>64</v>
      </c>
      <c r="F82" s="105" t="s">
        <v>65</v>
      </c>
      <c r="G82" s="106" t="s">
        <v>78</v>
      </c>
      <c r="H82" s="106"/>
      <c r="I82" s="106"/>
      <c r="J82" s="106" t="s">
        <v>79</v>
      </c>
      <c r="K82" s="106"/>
      <c r="L82" s="106"/>
      <c r="M82" s="106" t="s">
        <v>80</v>
      </c>
      <c r="N82" s="106"/>
      <c r="O82" s="106"/>
      <c r="P82" s="106" t="s">
        <v>81</v>
      </c>
      <c r="Q82" s="106"/>
      <c r="R82" s="106"/>
    </row>
    <row r="83" spans="1:18">
      <c r="A83" s="104"/>
      <c r="B83" s="104"/>
      <c r="C83" s="105"/>
      <c r="D83" s="105"/>
      <c r="E83" s="105"/>
      <c r="F83" s="105"/>
      <c r="G83" s="19" t="s">
        <v>66</v>
      </c>
      <c r="H83" s="19" t="s">
        <v>67</v>
      </c>
      <c r="I83" s="19" t="s">
        <v>68</v>
      </c>
      <c r="J83" s="19" t="s">
        <v>69</v>
      </c>
      <c r="K83" s="19" t="s">
        <v>70</v>
      </c>
      <c r="L83" s="19" t="s">
        <v>71</v>
      </c>
      <c r="M83" s="19" t="s">
        <v>72</v>
      </c>
      <c r="N83" s="19" t="s">
        <v>73</v>
      </c>
      <c r="O83" s="19" t="s">
        <v>74</v>
      </c>
      <c r="P83" s="19" t="s">
        <v>75</v>
      </c>
      <c r="Q83" s="19" t="s">
        <v>76</v>
      </c>
      <c r="R83" s="19" t="s">
        <v>77</v>
      </c>
    </row>
    <row r="84" spans="1:18">
      <c r="A84" s="22">
        <v>3</v>
      </c>
      <c r="B84" s="23" t="s">
        <v>771</v>
      </c>
      <c r="C84" s="23" t="s">
        <v>130</v>
      </c>
      <c r="D84" s="24">
        <v>1078000</v>
      </c>
      <c r="E84" s="23" t="s">
        <v>127</v>
      </c>
      <c r="F84" s="23" t="s">
        <v>105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>
      <c r="A85" s="29"/>
      <c r="B85" s="1" t="s">
        <v>765</v>
      </c>
      <c r="C85" s="25" t="s">
        <v>131</v>
      </c>
      <c r="D85" s="30"/>
      <c r="E85" s="25" t="s">
        <v>128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>
      <c r="A86" s="29"/>
      <c r="B86" s="25" t="s">
        <v>766</v>
      </c>
      <c r="C86" s="25" t="s">
        <v>132</v>
      </c>
      <c r="D86" s="30"/>
      <c r="E86" s="25" t="s">
        <v>129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>
      <c r="A87" s="29"/>
      <c r="B87" s="25"/>
      <c r="C87" s="25" t="s">
        <v>133</v>
      </c>
      <c r="D87" s="30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>
      <c r="A88" s="29"/>
      <c r="B88" s="25"/>
      <c r="C88" s="25" t="s">
        <v>134</v>
      </c>
      <c r="D88" s="30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>
      <c r="A89" s="29"/>
      <c r="B89" s="25"/>
      <c r="C89" s="25" t="s">
        <v>135</v>
      </c>
      <c r="D89" s="30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>
      <c r="A90" s="29"/>
      <c r="B90" s="25"/>
      <c r="C90" s="25" t="s">
        <v>133</v>
      </c>
      <c r="D90" s="3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>
      <c r="A91" s="31"/>
      <c r="B91" s="26"/>
      <c r="C91" s="21" t="s">
        <v>136</v>
      </c>
      <c r="D91" s="32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>
      <c r="A92" s="22">
        <v>4</v>
      </c>
      <c r="B92" s="23" t="s">
        <v>137</v>
      </c>
      <c r="C92" s="20" t="s">
        <v>138</v>
      </c>
      <c r="D92" s="24">
        <v>60000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>
      <c r="A93" s="25"/>
      <c r="B93" s="25"/>
      <c r="C93" s="25" t="s">
        <v>139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>
      <c r="A94" s="25"/>
      <c r="B94" s="25"/>
      <c r="C94" s="25" t="s">
        <v>140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>
      <c r="A95" s="26"/>
      <c r="B95" s="26"/>
      <c r="C95" s="26" t="s">
        <v>141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>
      <c r="A96" s="29">
        <v>5</v>
      </c>
      <c r="B96" s="25" t="s">
        <v>92</v>
      </c>
      <c r="C96" s="25" t="s">
        <v>142</v>
      </c>
      <c r="D96" s="30">
        <v>1228000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25"/>
      <c r="B97" s="25" t="s">
        <v>773</v>
      </c>
      <c r="C97" s="25" t="s">
        <v>147</v>
      </c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>
      <c r="A98" s="25"/>
      <c r="B98" s="25" t="s">
        <v>772</v>
      </c>
      <c r="C98" s="25" t="s">
        <v>148</v>
      </c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>
      <c r="A99" s="25"/>
      <c r="B99" s="25" t="s">
        <v>773</v>
      </c>
      <c r="C99" s="25" t="s">
        <v>150</v>
      </c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>
      <c r="A100" s="25"/>
      <c r="B100" s="25" t="s">
        <v>774</v>
      </c>
      <c r="C100" s="25" t="s">
        <v>149</v>
      </c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>
      <c r="A101" s="25"/>
      <c r="B101" s="25" t="s">
        <v>773</v>
      </c>
      <c r="C101" s="25" t="s">
        <v>151</v>
      </c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>
      <c r="A102" s="25"/>
      <c r="B102" s="25" t="s">
        <v>775</v>
      </c>
      <c r="C102" s="25" t="s">
        <v>152</v>
      </c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>
      <c r="A103" s="25"/>
      <c r="B103" s="25"/>
      <c r="C103" s="25" t="s">
        <v>153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>
      <c r="A104" s="25"/>
      <c r="B104" s="25"/>
      <c r="C104" s="25" t="s">
        <v>154</v>
      </c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8" spans="1:18">
      <c r="A108" s="103" t="s">
        <v>55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</row>
    <row r="109" spans="1:18">
      <c r="A109" s="103" t="s">
        <v>2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</row>
    <row r="110" spans="1:18">
      <c r="A110" s="103" t="s">
        <v>3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</row>
    <row r="111" spans="1:18" ht="11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>
      <c r="A112" s="3" t="s">
        <v>56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>
      <c r="A113" s="3" t="s">
        <v>57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>
      <c r="A114" s="3" t="s">
        <v>58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>
      <c r="A115" s="3" t="s">
        <v>91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20.25" customHeight="1">
      <c r="A116" s="104" t="s">
        <v>60</v>
      </c>
      <c r="B116" s="104" t="s">
        <v>61</v>
      </c>
      <c r="C116" s="105" t="s">
        <v>767</v>
      </c>
      <c r="D116" s="105" t="s">
        <v>63</v>
      </c>
      <c r="E116" s="105" t="s">
        <v>64</v>
      </c>
      <c r="F116" s="105" t="s">
        <v>65</v>
      </c>
      <c r="G116" s="106" t="s">
        <v>78</v>
      </c>
      <c r="H116" s="106"/>
      <c r="I116" s="106"/>
      <c r="J116" s="106" t="s">
        <v>79</v>
      </c>
      <c r="K116" s="106"/>
      <c r="L116" s="106"/>
      <c r="M116" s="106" t="s">
        <v>80</v>
      </c>
      <c r="N116" s="106"/>
      <c r="O116" s="106"/>
      <c r="P116" s="106" t="s">
        <v>81</v>
      </c>
      <c r="Q116" s="106"/>
      <c r="R116" s="106"/>
    </row>
    <row r="117" spans="1:18">
      <c r="A117" s="104"/>
      <c r="B117" s="104"/>
      <c r="C117" s="105"/>
      <c r="D117" s="105"/>
      <c r="E117" s="105"/>
      <c r="F117" s="105"/>
      <c r="G117" s="19" t="s">
        <v>66</v>
      </c>
      <c r="H117" s="19" t="s">
        <v>67</v>
      </c>
      <c r="I117" s="19" t="s">
        <v>68</v>
      </c>
      <c r="J117" s="19" t="s">
        <v>69</v>
      </c>
      <c r="K117" s="19" t="s">
        <v>70</v>
      </c>
      <c r="L117" s="19" t="s">
        <v>71</v>
      </c>
      <c r="M117" s="19" t="s">
        <v>72</v>
      </c>
      <c r="N117" s="19" t="s">
        <v>73</v>
      </c>
      <c r="O117" s="19" t="s">
        <v>74</v>
      </c>
      <c r="P117" s="19" t="s">
        <v>75</v>
      </c>
      <c r="Q117" s="19" t="s">
        <v>76</v>
      </c>
      <c r="R117" s="19" t="s">
        <v>77</v>
      </c>
    </row>
    <row r="118" spans="1:18">
      <c r="A118" s="29">
        <v>6</v>
      </c>
      <c r="B118" s="25" t="s">
        <v>143</v>
      </c>
      <c r="C118" s="25" t="s">
        <v>155</v>
      </c>
      <c r="D118" s="30">
        <v>1009839</v>
      </c>
      <c r="E118" s="25" t="s">
        <v>127</v>
      </c>
      <c r="F118" s="25" t="s">
        <v>105</v>
      </c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>
      <c r="A119" s="25"/>
      <c r="B119" s="25"/>
      <c r="C119" s="25" t="s">
        <v>156</v>
      </c>
      <c r="D119" s="25"/>
      <c r="E119" s="25" t="s">
        <v>128</v>
      </c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>
      <c r="A120" s="25"/>
      <c r="B120" s="25"/>
      <c r="C120" s="25" t="s">
        <v>157</v>
      </c>
      <c r="D120" s="25"/>
      <c r="E120" s="25" t="s">
        <v>129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>
      <c r="A121" s="25"/>
      <c r="B121" s="25"/>
      <c r="C121" s="25" t="s">
        <v>160</v>
      </c>
      <c r="D121" s="25"/>
      <c r="E121" s="25" t="s">
        <v>182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>
      <c r="A122" s="25"/>
      <c r="B122" s="25"/>
      <c r="C122" s="25" t="s">
        <v>158</v>
      </c>
      <c r="D122" s="25"/>
      <c r="E122" s="25" t="s">
        <v>183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>
      <c r="A123" s="25"/>
      <c r="B123" s="25"/>
      <c r="C123" s="25" t="s">
        <v>159</v>
      </c>
      <c r="D123" s="25"/>
      <c r="E123" s="25" t="s">
        <v>182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>
      <c r="A124" s="25"/>
      <c r="B124" s="25"/>
      <c r="C124" s="25" t="s">
        <v>161</v>
      </c>
      <c r="D124" s="25"/>
      <c r="E124" s="25" t="s">
        <v>184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>
      <c r="A125" s="25"/>
      <c r="B125" s="25"/>
      <c r="C125" s="25" t="s">
        <v>162</v>
      </c>
      <c r="D125" s="25"/>
      <c r="E125" s="25" t="s">
        <v>185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>
      <c r="A126" s="25"/>
      <c r="B126" s="25"/>
      <c r="C126" s="25" t="s">
        <v>163</v>
      </c>
      <c r="D126" s="25"/>
      <c r="E126" s="25" t="s">
        <v>186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>
      <c r="A127" s="25"/>
      <c r="B127" s="25"/>
      <c r="C127" s="25" t="s">
        <v>166</v>
      </c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>
      <c r="A128" s="25"/>
      <c r="B128" s="25"/>
      <c r="C128" s="25" t="s">
        <v>164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>
      <c r="A129" s="26"/>
      <c r="B129" s="26"/>
      <c r="C129" s="26" t="s">
        <v>165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 s="3" customFormat="1">
      <c r="A130" s="18" t="s">
        <v>14</v>
      </c>
      <c r="B130" s="28">
        <v>6</v>
      </c>
      <c r="C130" s="18"/>
      <c r="D130" s="9">
        <v>4064539</v>
      </c>
      <c r="E130" s="36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>
      <c r="A131" s="35" t="s">
        <v>167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>
      <c r="A132" s="22">
        <v>1</v>
      </c>
      <c r="B132" s="23" t="s">
        <v>168</v>
      </c>
      <c r="C132" s="23" t="s">
        <v>171</v>
      </c>
      <c r="D132" s="24">
        <v>40000</v>
      </c>
      <c r="E132" s="23" t="s">
        <v>174</v>
      </c>
      <c r="F132" s="23" t="s">
        <v>105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1:18">
      <c r="A133" s="25"/>
      <c r="B133" s="25" t="s">
        <v>170</v>
      </c>
      <c r="C133" s="25" t="s">
        <v>172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>
      <c r="A134" s="25"/>
      <c r="C134" s="25" t="s">
        <v>173</v>
      </c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25"/>
      <c r="B135" s="25"/>
      <c r="C135" s="25" t="s">
        <v>141</v>
      </c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>
      <c r="A136" s="22">
        <v>2</v>
      </c>
      <c r="B136" s="23" t="s">
        <v>175</v>
      </c>
      <c r="C136" s="23" t="s">
        <v>177</v>
      </c>
      <c r="D136" s="24">
        <v>30000</v>
      </c>
      <c r="E136" s="23" t="s">
        <v>174</v>
      </c>
      <c r="F136" s="23" t="s">
        <v>105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18">
      <c r="A137" s="25"/>
      <c r="B137" s="25" t="s">
        <v>176</v>
      </c>
      <c r="C137" s="25" t="s">
        <v>178</v>
      </c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>
      <c r="A138" s="25"/>
      <c r="B138" s="25"/>
      <c r="C138" s="25" t="s">
        <v>179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>
      <c r="A139" s="26"/>
      <c r="B139" s="26"/>
      <c r="C139" s="26" t="s">
        <v>141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>
      <c r="A140" s="29">
        <v>3</v>
      </c>
      <c r="B140" s="25" t="s">
        <v>92</v>
      </c>
      <c r="C140" s="25" t="s">
        <v>169</v>
      </c>
      <c r="D140" s="30">
        <v>10000</v>
      </c>
      <c r="E140" s="25" t="s">
        <v>174</v>
      </c>
      <c r="F140" s="25" t="s">
        <v>52</v>
      </c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>
      <c r="A141" s="25"/>
      <c r="B141" s="25" t="s">
        <v>776</v>
      </c>
      <c r="C141" s="25" t="s">
        <v>180</v>
      </c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>
      <c r="A142" s="25"/>
      <c r="B142" s="25" t="s">
        <v>777</v>
      </c>
      <c r="C142" s="25" t="s">
        <v>181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 s="3" customFormat="1">
      <c r="A143" s="18" t="s">
        <v>14</v>
      </c>
      <c r="B143" s="28">
        <v>3</v>
      </c>
      <c r="C143" s="18"/>
      <c r="D143" s="9">
        <v>80000</v>
      </c>
      <c r="E143" s="36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50" spans="1:18">
      <c r="A150" s="103" t="s">
        <v>55</v>
      </c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</row>
    <row r="151" spans="1:18">
      <c r="A151" s="103" t="s">
        <v>2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</row>
    <row r="152" spans="1:18">
      <c r="A152" s="103" t="s">
        <v>3</v>
      </c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</row>
    <row r="153" spans="1:18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>
      <c r="A154" s="3" t="s">
        <v>187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>
      <c r="A155" s="3" t="s">
        <v>188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>
      <c r="A156" s="3" t="s">
        <v>189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>
      <c r="A157" s="3" t="s">
        <v>190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>
      <c r="A158" s="3" t="s">
        <v>191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20.25" customHeight="1">
      <c r="A159" s="104" t="s">
        <v>60</v>
      </c>
      <c r="B159" s="104" t="s">
        <v>61</v>
      </c>
      <c r="C159" s="105" t="s">
        <v>767</v>
      </c>
      <c r="D159" s="105" t="s">
        <v>63</v>
      </c>
      <c r="E159" s="105" t="s">
        <v>64</v>
      </c>
      <c r="F159" s="105" t="s">
        <v>65</v>
      </c>
      <c r="G159" s="106" t="s">
        <v>78</v>
      </c>
      <c r="H159" s="106"/>
      <c r="I159" s="106"/>
      <c r="J159" s="106" t="s">
        <v>79</v>
      </c>
      <c r="K159" s="106"/>
      <c r="L159" s="106"/>
      <c r="M159" s="106" t="s">
        <v>80</v>
      </c>
      <c r="N159" s="106"/>
      <c r="O159" s="106"/>
      <c r="P159" s="106" t="s">
        <v>81</v>
      </c>
      <c r="Q159" s="106"/>
      <c r="R159" s="106"/>
    </row>
    <row r="160" spans="1:18">
      <c r="A160" s="104"/>
      <c r="B160" s="104"/>
      <c r="C160" s="105"/>
      <c r="D160" s="105"/>
      <c r="E160" s="105"/>
      <c r="F160" s="105"/>
      <c r="G160" s="19" t="s">
        <v>66</v>
      </c>
      <c r="H160" s="19" t="s">
        <v>67</v>
      </c>
      <c r="I160" s="19" t="s">
        <v>68</v>
      </c>
      <c r="J160" s="19" t="s">
        <v>69</v>
      </c>
      <c r="K160" s="19" t="s">
        <v>70</v>
      </c>
      <c r="L160" s="19" t="s">
        <v>71</v>
      </c>
      <c r="M160" s="19" t="s">
        <v>72</v>
      </c>
      <c r="N160" s="19" t="s">
        <v>73</v>
      </c>
      <c r="O160" s="19" t="s">
        <v>74</v>
      </c>
      <c r="P160" s="19" t="s">
        <v>75</v>
      </c>
      <c r="Q160" s="19" t="s">
        <v>76</v>
      </c>
      <c r="R160" s="19" t="s">
        <v>77</v>
      </c>
    </row>
    <row r="161" spans="1:18">
      <c r="A161" s="22">
        <v>1</v>
      </c>
      <c r="B161" s="23" t="s">
        <v>192</v>
      </c>
      <c r="C161" s="23" t="s">
        <v>138</v>
      </c>
      <c r="D161" s="24">
        <v>20000</v>
      </c>
      <c r="E161" s="23" t="s">
        <v>87</v>
      </c>
      <c r="F161" s="23" t="s">
        <v>52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1:18">
      <c r="A162" s="25"/>
      <c r="B162" s="25" t="s">
        <v>193</v>
      </c>
      <c r="C162" s="25" t="s">
        <v>194</v>
      </c>
      <c r="D162" s="25"/>
      <c r="E162" s="25" t="s">
        <v>128</v>
      </c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1:18">
      <c r="A163" s="25"/>
      <c r="B163" s="25"/>
      <c r="C163" s="25" t="s">
        <v>195</v>
      </c>
      <c r="D163" s="25"/>
      <c r="E163" s="25" t="s">
        <v>19</v>
      </c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1:18">
      <c r="A164" s="26"/>
      <c r="B164" s="26"/>
      <c r="C164" s="26" t="s">
        <v>196</v>
      </c>
      <c r="D164" s="26"/>
      <c r="E164" s="26" t="s">
        <v>19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</row>
    <row r="165" spans="1:18">
      <c r="A165" s="18" t="s">
        <v>14</v>
      </c>
      <c r="B165" s="28">
        <v>1</v>
      </c>
      <c r="C165" s="18"/>
      <c r="D165" s="9">
        <v>20000</v>
      </c>
      <c r="E165" s="36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>
      <c r="A166" s="38"/>
      <c r="B166" s="38"/>
      <c r="C166" s="38"/>
      <c r="D166" s="39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1:18">
      <c r="A167" s="38"/>
      <c r="B167" s="38"/>
      <c r="C167" s="38"/>
      <c r="D167" s="39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1:18">
      <c r="A168" s="38"/>
      <c r="B168" s="38"/>
      <c r="C168" s="38"/>
      <c r="D168" s="39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1:18">
      <c r="A169" s="38"/>
      <c r="B169" s="38"/>
      <c r="C169" s="38"/>
      <c r="D169" s="39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1:18">
      <c r="A170" s="38"/>
      <c r="B170" s="38"/>
      <c r="C170" s="38"/>
      <c r="D170" s="39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1:18">
      <c r="A171" s="38"/>
      <c r="B171" s="38"/>
      <c r="C171" s="38"/>
      <c r="D171" s="39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1:18">
      <c r="A172" s="38"/>
      <c r="B172" s="38"/>
      <c r="C172" s="38"/>
      <c r="D172" s="39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1:18">
      <c r="A173" s="38"/>
      <c r="B173" s="38"/>
      <c r="C173" s="38"/>
      <c r="D173" s="39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1:18">
      <c r="A174" s="38"/>
      <c r="B174" s="38"/>
      <c r="C174" s="38"/>
      <c r="D174" s="39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1:18">
      <c r="A175" s="38"/>
      <c r="B175" s="38"/>
      <c r="C175" s="38"/>
      <c r="D175" s="39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1:18">
      <c r="A176" s="38"/>
      <c r="B176" s="38"/>
      <c r="C176" s="38"/>
      <c r="D176" s="39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1:18">
      <c r="A177" s="38"/>
      <c r="B177" s="38"/>
      <c r="C177" s="38"/>
      <c r="D177" s="39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1:18">
      <c r="A178" s="38"/>
      <c r="B178" s="38"/>
      <c r="C178" s="38"/>
      <c r="D178" s="39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1:18">
      <c r="A179" s="38"/>
      <c r="B179" s="38"/>
      <c r="C179" s="38"/>
      <c r="D179" s="39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1:18">
      <c r="A180" s="38"/>
      <c r="B180" s="38"/>
      <c r="C180" s="38"/>
      <c r="D180" s="39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1:18">
      <c r="A181" s="38"/>
      <c r="B181" s="38"/>
      <c r="C181" s="38"/>
      <c r="D181" s="39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1:18">
      <c r="A182" s="38"/>
      <c r="B182" s="38"/>
      <c r="C182" s="38"/>
      <c r="D182" s="39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1:18">
      <c r="A183" s="38"/>
      <c r="B183" s="38"/>
      <c r="C183" s="38"/>
      <c r="D183" s="39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1:18">
      <c r="A184" s="38"/>
      <c r="B184" s="38"/>
      <c r="C184" s="38"/>
      <c r="D184" s="39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1:18">
      <c r="A185" s="38"/>
      <c r="B185" s="38"/>
      <c r="C185" s="38"/>
      <c r="D185" s="39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1:18" ht="15" customHeight="1"/>
    <row r="187" spans="1:18">
      <c r="A187" s="103" t="s">
        <v>55</v>
      </c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</row>
    <row r="188" spans="1:18">
      <c r="A188" s="103" t="s">
        <v>2</v>
      </c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</row>
    <row r="189" spans="1:18">
      <c r="A189" s="103" t="s">
        <v>3</v>
      </c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</row>
    <row r="190" spans="1:18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>
      <c r="A191" s="3" t="s">
        <v>197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>
      <c r="A192" s="3" t="s">
        <v>188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>
      <c r="A193" s="3" t="s">
        <v>198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>
      <c r="A194" s="3" t="s">
        <v>199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20.25" customHeight="1">
      <c r="A195" s="104" t="s">
        <v>60</v>
      </c>
      <c r="B195" s="104" t="s">
        <v>61</v>
      </c>
      <c r="C195" s="105" t="s">
        <v>767</v>
      </c>
      <c r="D195" s="105" t="s">
        <v>63</v>
      </c>
      <c r="E195" s="105" t="s">
        <v>64</v>
      </c>
      <c r="F195" s="105" t="s">
        <v>65</v>
      </c>
      <c r="G195" s="106" t="s">
        <v>78</v>
      </c>
      <c r="H195" s="106"/>
      <c r="I195" s="106"/>
      <c r="J195" s="106" t="s">
        <v>79</v>
      </c>
      <c r="K195" s="106"/>
      <c r="L195" s="106"/>
      <c r="M195" s="106" t="s">
        <v>80</v>
      </c>
      <c r="N195" s="106"/>
      <c r="O195" s="106"/>
      <c r="P195" s="106" t="s">
        <v>81</v>
      </c>
      <c r="Q195" s="106"/>
      <c r="R195" s="106"/>
    </row>
    <row r="196" spans="1:18">
      <c r="A196" s="104"/>
      <c r="B196" s="104"/>
      <c r="C196" s="105"/>
      <c r="D196" s="105"/>
      <c r="E196" s="105"/>
      <c r="F196" s="105"/>
      <c r="G196" s="19" t="s">
        <v>66</v>
      </c>
      <c r="H196" s="19" t="s">
        <v>67</v>
      </c>
      <c r="I196" s="19" t="s">
        <v>68</v>
      </c>
      <c r="J196" s="19" t="s">
        <v>69</v>
      </c>
      <c r="K196" s="19" t="s">
        <v>70</v>
      </c>
      <c r="L196" s="19" t="s">
        <v>71</v>
      </c>
      <c r="M196" s="19" t="s">
        <v>72</v>
      </c>
      <c r="N196" s="19" t="s">
        <v>73</v>
      </c>
      <c r="O196" s="19" t="s">
        <v>74</v>
      </c>
      <c r="P196" s="19" t="s">
        <v>75</v>
      </c>
      <c r="Q196" s="19" t="s">
        <v>76</v>
      </c>
      <c r="R196" s="19" t="s">
        <v>77</v>
      </c>
    </row>
    <row r="197" spans="1:18">
      <c r="A197" s="22">
        <v>1</v>
      </c>
      <c r="B197" s="23" t="s">
        <v>779</v>
      </c>
      <c r="C197" s="23" t="s">
        <v>138</v>
      </c>
      <c r="D197" s="24">
        <v>20000</v>
      </c>
      <c r="E197" s="23" t="s">
        <v>87</v>
      </c>
      <c r="F197" s="23" t="s">
        <v>204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1:18">
      <c r="A198" s="29"/>
      <c r="B198" s="25" t="s">
        <v>780</v>
      </c>
      <c r="C198" s="25" t="s">
        <v>200</v>
      </c>
      <c r="D198" s="30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1:18">
      <c r="A199" s="29"/>
      <c r="B199" s="25" t="s">
        <v>778</v>
      </c>
      <c r="C199" s="25" t="s">
        <v>201</v>
      </c>
      <c r="D199" s="30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1:18">
      <c r="A200" s="29"/>
      <c r="B200" s="25"/>
      <c r="C200" s="25" t="s">
        <v>202</v>
      </c>
      <c r="D200" s="30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>
      <c r="A201" s="31"/>
      <c r="B201" s="26"/>
      <c r="C201" s="26" t="s">
        <v>203</v>
      </c>
      <c r="D201" s="32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</row>
    <row r="202" spans="1:18">
      <c r="A202" s="22">
        <v>2</v>
      </c>
      <c r="B202" s="23" t="s">
        <v>205</v>
      </c>
      <c r="C202" s="23" t="s">
        <v>206</v>
      </c>
      <c r="D202" s="24">
        <v>20000</v>
      </c>
      <c r="E202" s="23" t="s">
        <v>87</v>
      </c>
      <c r="F202" s="23" t="s">
        <v>204</v>
      </c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1:18">
      <c r="A203" s="29"/>
      <c r="B203" s="25" t="s">
        <v>781</v>
      </c>
      <c r="C203" s="25" t="s">
        <v>207</v>
      </c>
      <c r="D203" s="30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1:18">
      <c r="A204" s="29"/>
      <c r="B204" s="25" t="s">
        <v>128</v>
      </c>
      <c r="C204" s="25" t="s">
        <v>208</v>
      </c>
      <c r="D204" s="30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1:18">
      <c r="A205" s="31"/>
      <c r="B205" s="26"/>
      <c r="C205" s="26" t="s">
        <v>209</v>
      </c>
      <c r="D205" s="32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</row>
    <row r="206" spans="1:18">
      <c r="A206" s="22">
        <v>3</v>
      </c>
      <c r="B206" s="23" t="s">
        <v>783</v>
      </c>
      <c r="C206" s="23" t="s">
        <v>206</v>
      </c>
      <c r="D206" s="24">
        <v>20000</v>
      </c>
      <c r="E206" s="23" t="s">
        <v>87</v>
      </c>
      <c r="F206" s="23" t="s">
        <v>204</v>
      </c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1:18">
      <c r="A207" s="25"/>
      <c r="B207" s="25" t="s">
        <v>782</v>
      </c>
      <c r="C207" s="25" t="s">
        <v>210</v>
      </c>
      <c r="D207" s="25"/>
      <c r="E207" s="25" t="s">
        <v>19</v>
      </c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>
      <c r="A208" s="25"/>
      <c r="B208" s="25"/>
      <c r="C208" s="25" t="s">
        <v>211</v>
      </c>
      <c r="D208" s="25"/>
      <c r="E208" s="25" t="s">
        <v>19</v>
      </c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1:18">
      <c r="A209" s="26"/>
      <c r="B209" s="26"/>
      <c r="C209" s="26" t="s">
        <v>212</v>
      </c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</row>
    <row r="210" spans="1:18">
      <c r="A210" s="29">
        <v>4</v>
      </c>
      <c r="B210" s="25" t="s">
        <v>92</v>
      </c>
      <c r="C210" s="25" t="s">
        <v>215</v>
      </c>
      <c r="D210" s="30">
        <v>7000</v>
      </c>
      <c r="E210" s="25" t="s">
        <v>87</v>
      </c>
      <c r="F210" s="25" t="s">
        <v>52</v>
      </c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1:18">
      <c r="A211" s="25"/>
      <c r="B211" s="25" t="s">
        <v>213</v>
      </c>
      <c r="C211" s="25" t="s">
        <v>216</v>
      </c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1:18">
      <c r="A212" s="25"/>
      <c r="B212" s="25" t="s">
        <v>785</v>
      </c>
      <c r="C212" s="25" t="s">
        <v>217</v>
      </c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1:18">
      <c r="A213" s="25"/>
      <c r="B213" s="25" t="s">
        <v>784</v>
      </c>
      <c r="C213" s="25" t="s">
        <v>218</v>
      </c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>
      <c r="A214" s="25"/>
      <c r="B214" s="25" t="s">
        <v>291</v>
      </c>
      <c r="C214" s="1" t="s">
        <v>214</v>
      </c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>
      <c r="A215" s="26"/>
      <c r="B215" s="26"/>
      <c r="C215" s="26"/>
      <c r="D215" s="47"/>
      <c r="E215" s="26" t="s">
        <v>19</v>
      </c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</row>
    <row r="216" spans="1:18">
      <c r="A216" s="96" t="s">
        <v>14</v>
      </c>
      <c r="B216" s="88">
        <v>4</v>
      </c>
      <c r="C216" s="96"/>
      <c r="D216" s="9">
        <v>67000</v>
      </c>
      <c r="E216" s="36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8" spans="1:18">
      <c r="A218" s="3" t="s">
        <v>236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20.25" customHeight="1">
      <c r="A219" s="104" t="s">
        <v>60</v>
      </c>
      <c r="B219" s="104" t="s">
        <v>61</v>
      </c>
      <c r="C219" s="105" t="s">
        <v>767</v>
      </c>
      <c r="D219" s="105" t="s">
        <v>63</v>
      </c>
      <c r="E219" s="105" t="s">
        <v>64</v>
      </c>
      <c r="F219" s="105" t="s">
        <v>65</v>
      </c>
      <c r="G219" s="106" t="s">
        <v>78</v>
      </c>
      <c r="H219" s="106"/>
      <c r="I219" s="106"/>
      <c r="J219" s="106" t="s">
        <v>79</v>
      </c>
      <c r="K219" s="106"/>
      <c r="L219" s="106"/>
      <c r="M219" s="106" t="s">
        <v>80</v>
      </c>
      <c r="N219" s="106"/>
      <c r="O219" s="106"/>
      <c r="P219" s="106" t="s">
        <v>81</v>
      </c>
      <c r="Q219" s="106"/>
      <c r="R219" s="106"/>
    </row>
    <row r="220" spans="1:18">
      <c r="A220" s="104"/>
      <c r="B220" s="104"/>
      <c r="C220" s="105"/>
      <c r="D220" s="105"/>
      <c r="E220" s="105"/>
      <c r="F220" s="105"/>
      <c r="G220" s="19" t="s">
        <v>66</v>
      </c>
      <c r="H220" s="19" t="s">
        <v>67</v>
      </c>
      <c r="I220" s="19" t="s">
        <v>68</v>
      </c>
      <c r="J220" s="19" t="s">
        <v>69</v>
      </c>
      <c r="K220" s="19" t="s">
        <v>70</v>
      </c>
      <c r="L220" s="19" t="s">
        <v>71</v>
      </c>
      <c r="M220" s="19" t="s">
        <v>72</v>
      </c>
      <c r="N220" s="19" t="s">
        <v>73</v>
      </c>
      <c r="O220" s="19" t="s">
        <v>74</v>
      </c>
      <c r="P220" s="19" t="s">
        <v>75</v>
      </c>
      <c r="Q220" s="19" t="s">
        <v>76</v>
      </c>
      <c r="R220" s="19" t="s">
        <v>77</v>
      </c>
    </row>
    <row r="221" spans="1:18">
      <c r="A221" s="22">
        <v>1</v>
      </c>
      <c r="B221" s="23" t="s">
        <v>787</v>
      </c>
      <c r="C221" s="23" t="s">
        <v>138</v>
      </c>
      <c r="D221" s="24">
        <v>20000</v>
      </c>
      <c r="E221" s="23" t="s">
        <v>87</v>
      </c>
      <c r="F221" s="23" t="s">
        <v>204</v>
      </c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1:18">
      <c r="A222" s="29"/>
      <c r="B222" s="25" t="s">
        <v>786</v>
      </c>
      <c r="C222" s="25" t="s">
        <v>237</v>
      </c>
      <c r="D222" s="30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1:18">
      <c r="A223" s="29"/>
      <c r="B223" s="25" t="s">
        <v>19</v>
      </c>
      <c r="C223" s="25" t="s">
        <v>238</v>
      </c>
      <c r="D223" s="30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1:18">
      <c r="A224" s="89" t="s">
        <v>14</v>
      </c>
      <c r="B224" s="28">
        <v>1</v>
      </c>
      <c r="C224" s="89"/>
      <c r="D224" s="9">
        <v>20000</v>
      </c>
      <c r="E224" s="36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7" spans="1:18">
      <c r="A227" s="103" t="s">
        <v>55</v>
      </c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</row>
    <row r="228" spans="1:18">
      <c r="A228" s="103" t="s">
        <v>2</v>
      </c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</row>
    <row r="229" spans="1:18">
      <c r="A229" s="103" t="s">
        <v>3</v>
      </c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</row>
    <row r="230" spans="1:18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>
      <c r="A231" s="3" t="s">
        <v>197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>
      <c r="A232" s="3" t="s">
        <v>188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>
      <c r="A233" s="3" t="s">
        <v>198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>
      <c r="A234" s="3" t="s">
        <v>236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>
      <c r="A235" s="104" t="s">
        <v>60</v>
      </c>
      <c r="B235" s="104" t="s">
        <v>61</v>
      </c>
      <c r="C235" s="105" t="s">
        <v>767</v>
      </c>
      <c r="D235" s="105" t="s">
        <v>63</v>
      </c>
      <c r="E235" s="105" t="s">
        <v>64</v>
      </c>
      <c r="F235" s="105" t="s">
        <v>65</v>
      </c>
      <c r="G235" s="106" t="s">
        <v>78</v>
      </c>
      <c r="H235" s="106"/>
      <c r="I235" s="106"/>
      <c r="J235" s="106" t="s">
        <v>79</v>
      </c>
      <c r="K235" s="106"/>
      <c r="L235" s="106"/>
      <c r="M235" s="106" t="s">
        <v>80</v>
      </c>
      <c r="N235" s="106"/>
      <c r="O235" s="106"/>
      <c r="P235" s="106" t="s">
        <v>81</v>
      </c>
      <c r="Q235" s="106"/>
      <c r="R235" s="106"/>
    </row>
    <row r="236" spans="1:18">
      <c r="A236" s="104"/>
      <c r="B236" s="104"/>
      <c r="C236" s="105"/>
      <c r="D236" s="105"/>
      <c r="E236" s="105"/>
      <c r="F236" s="105"/>
      <c r="G236" s="19" t="s">
        <v>66</v>
      </c>
      <c r="H236" s="19" t="s">
        <v>67</v>
      </c>
      <c r="I236" s="19" t="s">
        <v>68</v>
      </c>
      <c r="J236" s="19" t="s">
        <v>69</v>
      </c>
      <c r="K236" s="19" t="s">
        <v>70</v>
      </c>
      <c r="L236" s="19" t="s">
        <v>71</v>
      </c>
      <c r="M236" s="19" t="s">
        <v>72</v>
      </c>
      <c r="N236" s="19" t="s">
        <v>73</v>
      </c>
      <c r="O236" s="19" t="s">
        <v>74</v>
      </c>
      <c r="P236" s="19" t="s">
        <v>75</v>
      </c>
      <c r="Q236" s="19" t="s">
        <v>76</v>
      </c>
      <c r="R236" s="19" t="s">
        <v>77</v>
      </c>
    </row>
    <row r="237" spans="1:18">
      <c r="A237" s="22">
        <v>1</v>
      </c>
      <c r="B237" s="23" t="s">
        <v>787</v>
      </c>
      <c r="C237" s="23" t="s">
        <v>138</v>
      </c>
      <c r="D237" s="24">
        <v>20000</v>
      </c>
      <c r="E237" s="23" t="s">
        <v>87</v>
      </c>
      <c r="F237" s="23" t="s">
        <v>204</v>
      </c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1:18">
      <c r="A238" s="29"/>
      <c r="B238" s="25" t="s">
        <v>786</v>
      </c>
      <c r="C238" s="25" t="s">
        <v>237</v>
      </c>
      <c r="D238" s="30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1:18">
      <c r="A239" s="29"/>
      <c r="B239" s="25" t="s">
        <v>19</v>
      </c>
      <c r="C239" s="25" t="s">
        <v>238</v>
      </c>
      <c r="D239" s="30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1:18">
      <c r="A240" s="89" t="s">
        <v>14</v>
      </c>
      <c r="B240" s="28">
        <v>1</v>
      </c>
      <c r="C240" s="89"/>
      <c r="D240" s="9">
        <v>20000</v>
      </c>
      <c r="E240" s="36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1:18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>
      <c r="A242" s="3" t="s">
        <v>219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20.25" customHeight="1">
      <c r="A243" s="104" t="s">
        <v>60</v>
      </c>
      <c r="B243" s="104" t="s">
        <v>61</v>
      </c>
      <c r="C243" s="105" t="s">
        <v>767</v>
      </c>
      <c r="D243" s="105" t="s">
        <v>63</v>
      </c>
      <c r="E243" s="105" t="s">
        <v>64</v>
      </c>
      <c r="F243" s="105" t="s">
        <v>65</v>
      </c>
      <c r="G243" s="106" t="s">
        <v>78</v>
      </c>
      <c r="H243" s="106"/>
      <c r="I243" s="106"/>
      <c r="J243" s="106" t="s">
        <v>79</v>
      </c>
      <c r="K243" s="106"/>
      <c r="L243" s="106"/>
      <c r="M243" s="106" t="s">
        <v>80</v>
      </c>
      <c r="N243" s="106"/>
      <c r="O243" s="106"/>
      <c r="P243" s="106" t="s">
        <v>81</v>
      </c>
      <c r="Q243" s="106"/>
      <c r="R243" s="106"/>
    </row>
    <row r="244" spans="1:18">
      <c r="A244" s="104"/>
      <c r="B244" s="104"/>
      <c r="C244" s="105"/>
      <c r="D244" s="105"/>
      <c r="E244" s="105"/>
      <c r="F244" s="105"/>
      <c r="G244" s="19" t="s">
        <v>66</v>
      </c>
      <c r="H244" s="19" t="s">
        <v>67</v>
      </c>
      <c r="I244" s="19" t="s">
        <v>68</v>
      </c>
      <c r="J244" s="19" t="s">
        <v>69</v>
      </c>
      <c r="K244" s="19" t="s">
        <v>70</v>
      </c>
      <c r="L244" s="19" t="s">
        <v>71</v>
      </c>
      <c r="M244" s="19" t="s">
        <v>72</v>
      </c>
      <c r="N244" s="19" t="s">
        <v>73</v>
      </c>
      <c r="O244" s="19" t="s">
        <v>74</v>
      </c>
      <c r="P244" s="19" t="s">
        <v>75</v>
      </c>
      <c r="Q244" s="19" t="s">
        <v>76</v>
      </c>
      <c r="R244" s="19" t="s">
        <v>77</v>
      </c>
    </row>
    <row r="245" spans="1:18">
      <c r="A245" s="22">
        <v>1</v>
      </c>
      <c r="B245" s="23" t="s">
        <v>220</v>
      </c>
      <c r="C245" s="23" t="s">
        <v>138</v>
      </c>
      <c r="D245" s="24">
        <v>20000</v>
      </c>
      <c r="E245" s="23" t="s">
        <v>87</v>
      </c>
      <c r="F245" s="23" t="s">
        <v>50</v>
      </c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1:18">
      <c r="A246" s="29"/>
      <c r="B246" s="25" t="s">
        <v>221</v>
      </c>
      <c r="C246" s="25" t="s">
        <v>222</v>
      </c>
      <c r="D246" s="30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1:18">
      <c r="A247" s="29"/>
      <c r="B247" s="25" t="s">
        <v>19</v>
      </c>
      <c r="C247" s="25" t="s">
        <v>202</v>
      </c>
      <c r="D247" s="30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29"/>
      <c r="B248" s="25"/>
      <c r="C248" s="25" t="s">
        <v>223</v>
      </c>
      <c r="D248" s="30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1:18">
      <c r="A249" s="31"/>
      <c r="B249" s="26"/>
      <c r="C249" s="26" t="s">
        <v>224</v>
      </c>
      <c r="D249" s="32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</row>
    <row r="250" spans="1:18">
      <c r="A250" s="22">
        <v>2</v>
      </c>
      <c r="B250" s="23" t="s">
        <v>220</v>
      </c>
      <c r="C250" s="23" t="s">
        <v>138</v>
      </c>
      <c r="D250" s="24">
        <v>20000</v>
      </c>
      <c r="E250" s="23" t="s">
        <v>87</v>
      </c>
      <c r="F250" s="23" t="s">
        <v>50</v>
      </c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1:18">
      <c r="A251" s="29"/>
      <c r="B251" s="25" t="s">
        <v>225</v>
      </c>
      <c r="C251" s="25" t="s">
        <v>226</v>
      </c>
      <c r="D251" s="30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>
      <c r="A252" s="29"/>
      <c r="B252" s="25"/>
      <c r="C252" s="25" t="s">
        <v>202</v>
      </c>
      <c r="D252" s="30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1:18">
      <c r="A253" s="31"/>
      <c r="B253" s="26"/>
      <c r="C253" s="26" t="s">
        <v>227</v>
      </c>
      <c r="D253" s="32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</row>
    <row r="254" spans="1:18">
      <c r="A254" s="22">
        <v>3</v>
      </c>
      <c r="B254" s="23" t="s">
        <v>228</v>
      </c>
      <c r="C254" s="23" t="s">
        <v>138</v>
      </c>
      <c r="D254" s="24">
        <v>20000</v>
      </c>
      <c r="E254" s="23" t="s">
        <v>87</v>
      </c>
      <c r="F254" s="23" t="s">
        <v>50</v>
      </c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1:18">
      <c r="A255" s="25"/>
      <c r="B255" s="25" t="s">
        <v>740</v>
      </c>
      <c r="C255" s="25" t="s">
        <v>229</v>
      </c>
      <c r="D255" s="25"/>
      <c r="E255" s="25" t="s">
        <v>19</v>
      </c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1:18">
      <c r="A256" s="25"/>
      <c r="B256" s="25"/>
      <c r="C256" s="25" t="s">
        <v>230</v>
      </c>
      <c r="D256" s="25"/>
      <c r="E256" s="25" t="s">
        <v>19</v>
      </c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1:18">
      <c r="A257" s="26"/>
      <c r="B257" s="26"/>
      <c r="C257" s="26" t="s">
        <v>231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</row>
    <row r="258" spans="1:18">
      <c r="A258" s="29">
        <v>4</v>
      </c>
      <c r="B258" s="25" t="s">
        <v>232</v>
      </c>
      <c r="C258" s="25" t="s">
        <v>233</v>
      </c>
      <c r="D258" s="30">
        <v>220000</v>
      </c>
      <c r="E258" s="25" t="s">
        <v>87</v>
      </c>
      <c r="F258" s="25" t="s">
        <v>50</v>
      </c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1:18">
      <c r="A259" s="25"/>
      <c r="B259" s="25" t="s">
        <v>789</v>
      </c>
      <c r="C259" s="25" t="s">
        <v>234</v>
      </c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1:18">
      <c r="A260" s="25"/>
      <c r="B260" s="25" t="s">
        <v>788</v>
      </c>
      <c r="C260" s="25" t="s">
        <v>235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1:18">
      <c r="A261" s="25"/>
      <c r="B261" s="25" t="s">
        <v>19</v>
      </c>
      <c r="C261" s="25" t="s">
        <v>19</v>
      </c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1:18">
      <c r="A262" s="26"/>
      <c r="B262" s="26" t="s">
        <v>19</v>
      </c>
      <c r="C262" s="1" t="s">
        <v>19</v>
      </c>
      <c r="D262" s="26"/>
      <c r="E262" s="26" t="s">
        <v>19</v>
      </c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</row>
    <row r="263" spans="1:18">
      <c r="A263" s="33" t="s">
        <v>14</v>
      </c>
      <c r="B263" s="28">
        <v>4</v>
      </c>
      <c r="C263" s="33"/>
      <c r="D263" s="9">
        <v>280000</v>
      </c>
      <c r="E263" s="36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1:18">
      <c r="A264" s="38"/>
      <c r="B264" s="38"/>
      <c r="C264" s="38"/>
      <c r="D264" s="39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6" spans="1:18">
      <c r="A266" s="103" t="s">
        <v>55</v>
      </c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</row>
    <row r="267" spans="1:18">
      <c r="A267" s="103" t="s">
        <v>2</v>
      </c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</row>
    <row r="268" spans="1:18">
      <c r="A268" s="103" t="s">
        <v>3</v>
      </c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</row>
    <row r="269" spans="1:18" ht="8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>
      <c r="A270" s="3" t="s">
        <v>197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>
      <c r="A271" s="3" t="s">
        <v>188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>
      <c r="A272" s="3" t="s">
        <v>198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>
      <c r="A273" s="3" t="s">
        <v>239</v>
      </c>
    </row>
    <row r="274" spans="1:18" ht="20.25" customHeight="1">
      <c r="A274" s="104" t="s">
        <v>60</v>
      </c>
      <c r="B274" s="104" t="s">
        <v>61</v>
      </c>
      <c r="C274" s="105" t="s">
        <v>767</v>
      </c>
      <c r="D274" s="105" t="s">
        <v>63</v>
      </c>
      <c r="E274" s="105" t="s">
        <v>64</v>
      </c>
      <c r="F274" s="105" t="s">
        <v>65</v>
      </c>
      <c r="G274" s="106" t="s">
        <v>78</v>
      </c>
      <c r="H274" s="106"/>
      <c r="I274" s="106"/>
      <c r="J274" s="106" t="s">
        <v>79</v>
      </c>
      <c r="K274" s="106"/>
      <c r="L274" s="106"/>
      <c r="M274" s="106" t="s">
        <v>80</v>
      </c>
      <c r="N274" s="106"/>
      <c r="O274" s="106"/>
      <c r="P274" s="106" t="s">
        <v>81</v>
      </c>
      <c r="Q274" s="106"/>
      <c r="R274" s="106"/>
    </row>
    <row r="275" spans="1:18">
      <c r="A275" s="104"/>
      <c r="B275" s="104"/>
      <c r="C275" s="105"/>
      <c r="D275" s="105"/>
      <c r="E275" s="105"/>
      <c r="F275" s="105"/>
      <c r="G275" s="19" t="s">
        <v>66</v>
      </c>
      <c r="H275" s="19" t="s">
        <v>67</v>
      </c>
      <c r="I275" s="19" t="s">
        <v>68</v>
      </c>
      <c r="J275" s="19" t="s">
        <v>69</v>
      </c>
      <c r="K275" s="19" t="s">
        <v>70</v>
      </c>
      <c r="L275" s="19" t="s">
        <v>71</v>
      </c>
      <c r="M275" s="19" t="s">
        <v>72</v>
      </c>
      <c r="N275" s="19" t="s">
        <v>73</v>
      </c>
      <c r="O275" s="19" t="s">
        <v>74</v>
      </c>
      <c r="P275" s="19" t="s">
        <v>75</v>
      </c>
      <c r="Q275" s="19" t="s">
        <v>76</v>
      </c>
      <c r="R275" s="19" t="s">
        <v>77</v>
      </c>
    </row>
    <row r="276" spans="1:18">
      <c r="A276" s="22">
        <v>1</v>
      </c>
      <c r="B276" s="23" t="s">
        <v>240</v>
      </c>
      <c r="C276" s="23" t="s">
        <v>242</v>
      </c>
      <c r="D276" s="24">
        <v>20000</v>
      </c>
      <c r="E276" s="23" t="s">
        <v>87</v>
      </c>
      <c r="F276" s="23" t="s">
        <v>52</v>
      </c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>
      <c r="A277" s="29"/>
      <c r="B277" s="25" t="s">
        <v>241</v>
      </c>
      <c r="C277" s="25" t="s">
        <v>243</v>
      </c>
      <c r="D277" s="30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1:18">
      <c r="A278" s="29"/>
      <c r="B278" s="25"/>
      <c r="C278" s="25" t="s">
        <v>244</v>
      </c>
      <c r="D278" s="30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1:18">
      <c r="A279" s="29"/>
      <c r="B279" s="25"/>
      <c r="C279" s="25" t="s">
        <v>245</v>
      </c>
      <c r="D279" s="30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1:18">
      <c r="A280" s="29"/>
      <c r="B280" s="25"/>
      <c r="C280" s="25" t="s">
        <v>246</v>
      </c>
      <c r="D280" s="30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1:18">
      <c r="A281" s="29"/>
      <c r="B281" s="25"/>
      <c r="C281" s="25" t="s">
        <v>247</v>
      </c>
      <c r="D281" s="30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1:18">
      <c r="A282" s="22">
        <v>2</v>
      </c>
      <c r="B282" s="23" t="s">
        <v>751</v>
      </c>
      <c r="C282" s="20" t="s">
        <v>753</v>
      </c>
      <c r="D282" s="24">
        <v>100000</v>
      </c>
      <c r="E282" s="23" t="s">
        <v>87</v>
      </c>
      <c r="F282" s="23" t="s">
        <v>52</v>
      </c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>
      <c r="A283" s="29"/>
      <c r="B283" s="25" t="s">
        <v>752</v>
      </c>
      <c r="C283" s="34" t="s">
        <v>754</v>
      </c>
      <c r="D283" s="30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1:18">
      <c r="A284" s="31"/>
      <c r="B284" s="26"/>
      <c r="C284" s="21" t="s">
        <v>755</v>
      </c>
      <c r="D284" s="32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</row>
    <row r="285" spans="1:18">
      <c r="A285" s="33" t="s">
        <v>14</v>
      </c>
      <c r="B285" s="28">
        <v>2</v>
      </c>
      <c r="C285" s="33"/>
      <c r="D285" s="9">
        <v>120000</v>
      </c>
      <c r="E285" s="36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7" spans="1:18">
      <c r="A287" s="3" t="s">
        <v>248</v>
      </c>
    </row>
    <row r="288" spans="1:18" ht="20.25" customHeight="1">
      <c r="A288" s="104" t="s">
        <v>60</v>
      </c>
      <c r="B288" s="104" t="s">
        <v>61</v>
      </c>
      <c r="C288" s="105" t="s">
        <v>767</v>
      </c>
      <c r="D288" s="105" t="s">
        <v>63</v>
      </c>
      <c r="E288" s="105" t="s">
        <v>64</v>
      </c>
      <c r="F288" s="105" t="s">
        <v>65</v>
      </c>
      <c r="G288" s="106" t="s">
        <v>78</v>
      </c>
      <c r="H288" s="106"/>
      <c r="I288" s="106"/>
      <c r="J288" s="106" t="s">
        <v>79</v>
      </c>
      <c r="K288" s="106"/>
      <c r="L288" s="106"/>
      <c r="M288" s="106" t="s">
        <v>80</v>
      </c>
      <c r="N288" s="106"/>
      <c r="O288" s="106"/>
      <c r="P288" s="106" t="s">
        <v>81</v>
      </c>
      <c r="Q288" s="106"/>
      <c r="R288" s="106"/>
    </row>
    <row r="289" spans="1:18">
      <c r="A289" s="104"/>
      <c r="B289" s="104"/>
      <c r="C289" s="105"/>
      <c r="D289" s="105"/>
      <c r="E289" s="105"/>
      <c r="F289" s="105"/>
      <c r="G289" s="19" t="s">
        <v>66</v>
      </c>
      <c r="H289" s="19" t="s">
        <v>67</v>
      </c>
      <c r="I289" s="19" t="s">
        <v>68</v>
      </c>
      <c r="J289" s="19" t="s">
        <v>69</v>
      </c>
      <c r="K289" s="19" t="s">
        <v>70</v>
      </c>
      <c r="L289" s="19" t="s">
        <v>71</v>
      </c>
      <c r="M289" s="19" t="s">
        <v>72</v>
      </c>
      <c r="N289" s="19" t="s">
        <v>73</v>
      </c>
      <c r="O289" s="19" t="s">
        <v>74</v>
      </c>
      <c r="P289" s="19" t="s">
        <v>75</v>
      </c>
      <c r="Q289" s="19" t="s">
        <v>76</v>
      </c>
      <c r="R289" s="19" t="s">
        <v>77</v>
      </c>
    </row>
    <row r="290" spans="1:18">
      <c r="A290" s="22">
        <v>1</v>
      </c>
      <c r="B290" s="23" t="s">
        <v>249</v>
      </c>
      <c r="C290" s="23" t="s">
        <v>254</v>
      </c>
      <c r="D290" s="24">
        <v>250000</v>
      </c>
      <c r="E290" s="23" t="s">
        <v>87</v>
      </c>
      <c r="F290" s="23" t="s">
        <v>204</v>
      </c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>
      <c r="A291" s="29"/>
      <c r="B291" s="25" t="s">
        <v>250</v>
      </c>
      <c r="C291" s="25" t="s">
        <v>255</v>
      </c>
      <c r="D291" s="30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1:18">
      <c r="A292" s="29"/>
      <c r="B292" s="25" t="s">
        <v>251</v>
      </c>
      <c r="C292" s="25" t="s">
        <v>256</v>
      </c>
      <c r="D292" s="30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1:18">
      <c r="A293" s="29"/>
      <c r="B293" s="25" t="s">
        <v>252</v>
      </c>
      <c r="C293" s="25" t="s">
        <v>257</v>
      </c>
      <c r="D293" s="30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1:18">
      <c r="A294" s="29"/>
      <c r="B294" s="25" t="s">
        <v>253</v>
      </c>
      <c r="C294" s="25" t="s">
        <v>756</v>
      </c>
      <c r="D294" s="30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1:18">
      <c r="A295" s="29"/>
      <c r="B295" s="25"/>
      <c r="C295" s="25" t="s">
        <v>258</v>
      </c>
      <c r="D295" s="30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29"/>
      <c r="B296" s="25"/>
      <c r="C296" s="25" t="s">
        <v>259</v>
      </c>
      <c r="D296" s="30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1:18">
      <c r="A297" s="31"/>
      <c r="B297" s="26" t="s">
        <v>19</v>
      </c>
      <c r="C297" s="26" t="s">
        <v>260</v>
      </c>
      <c r="D297" s="32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</row>
    <row r="301" spans="1:18">
      <c r="A301" s="103" t="s">
        <v>55</v>
      </c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</row>
    <row r="302" spans="1:18">
      <c r="A302" s="103" t="s">
        <v>2</v>
      </c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</row>
    <row r="303" spans="1:18">
      <c r="A303" s="103" t="s">
        <v>3</v>
      </c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</row>
    <row r="304" spans="1:18" ht="7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>
      <c r="A305" s="3" t="s">
        <v>197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>
      <c r="A306" s="3" t="s">
        <v>188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>
      <c r="A307" s="3" t="s">
        <v>198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>
      <c r="A308" s="3" t="s">
        <v>248</v>
      </c>
    </row>
    <row r="309" spans="1:18" ht="20.25" customHeight="1">
      <c r="A309" s="104" t="s">
        <v>60</v>
      </c>
      <c r="B309" s="104" t="s">
        <v>61</v>
      </c>
      <c r="C309" s="105" t="s">
        <v>767</v>
      </c>
      <c r="D309" s="105" t="s">
        <v>63</v>
      </c>
      <c r="E309" s="105" t="s">
        <v>64</v>
      </c>
      <c r="F309" s="105" t="s">
        <v>65</v>
      </c>
      <c r="G309" s="106" t="s">
        <v>78</v>
      </c>
      <c r="H309" s="106"/>
      <c r="I309" s="106"/>
      <c r="J309" s="106" t="s">
        <v>79</v>
      </c>
      <c r="K309" s="106"/>
      <c r="L309" s="106"/>
      <c r="M309" s="106" t="s">
        <v>80</v>
      </c>
      <c r="N309" s="106"/>
      <c r="O309" s="106"/>
      <c r="P309" s="106" t="s">
        <v>81</v>
      </c>
      <c r="Q309" s="106"/>
      <c r="R309" s="106"/>
    </row>
    <row r="310" spans="1:18">
      <c r="A310" s="104"/>
      <c r="B310" s="104"/>
      <c r="C310" s="105"/>
      <c r="D310" s="105"/>
      <c r="E310" s="105"/>
      <c r="F310" s="105"/>
      <c r="G310" s="19" t="s">
        <v>66</v>
      </c>
      <c r="H310" s="19" t="s">
        <v>67</v>
      </c>
      <c r="I310" s="19" t="s">
        <v>68</v>
      </c>
      <c r="J310" s="19" t="s">
        <v>69</v>
      </c>
      <c r="K310" s="19" t="s">
        <v>70</v>
      </c>
      <c r="L310" s="19" t="s">
        <v>71</v>
      </c>
      <c r="M310" s="19" t="s">
        <v>72</v>
      </c>
      <c r="N310" s="19" t="s">
        <v>73</v>
      </c>
      <c r="O310" s="19" t="s">
        <v>74</v>
      </c>
      <c r="P310" s="19" t="s">
        <v>75</v>
      </c>
      <c r="Q310" s="19" t="s">
        <v>76</v>
      </c>
      <c r="R310" s="19" t="s">
        <v>77</v>
      </c>
    </row>
    <row r="311" spans="1:18">
      <c r="A311" s="22">
        <v>2</v>
      </c>
      <c r="B311" s="23" t="s">
        <v>249</v>
      </c>
      <c r="C311" s="23" t="s">
        <v>262</v>
      </c>
      <c r="D311" s="24">
        <v>20000</v>
      </c>
      <c r="E311" s="23" t="s">
        <v>87</v>
      </c>
      <c r="F311" s="23" t="s">
        <v>204</v>
      </c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</row>
    <row r="312" spans="1:18">
      <c r="A312" s="29"/>
      <c r="B312" s="25" t="s">
        <v>261</v>
      </c>
      <c r="C312" s="25" t="s">
        <v>263</v>
      </c>
      <c r="D312" s="30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1:18">
      <c r="A313" s="29"/>
      <c r="B313" s="25" t="s">
        <v>19</v>
      </c>
      <c r="C313" s="25" t="s">
        <v>264</v>
      </c>
      <c r="D313" s="30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1:18">
      <c r="A314" s="29"/>
      <c r="B314" s="25" t="s">
        <v>19</v>
      </c>
      <c r="C314" s="25" t="s">
        <v>265</v>
      </c>
      <c r="D314" s="30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1:18">
      <c r="A315" s="29"/>
      <c r="B315" s="25" t="s">
        <v>19</v>
      </c>
      <c r="C315" s="25" t="s">
        <v>266</v>
      </c>
      <c r="D315" s="30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1:18">
      <c r="A316" s="29"/>
      <c r="B316" s="25"/>
      <c r="C316" s="25" t="s">
        <v>267</v>
      </c>
      <c r="D316" s="30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1:18">
      <c r="A317" s="31"/>
      <c r="B317" s="26"/>
      <c r="C317" s="26" t="s">
        <v>268</v>
      </c>
      <c r="D317" s="32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</row>
    <row r="318" spans="1:18">
      <c r="A318" s="22">
        <v>3</v>
      </c>
      <c r="B318" s="23" t="s">
        <v>269</v>
      </c>
      <c r="C318" s="20" t="s">
        <v>270</v>
      </c>
      <c r="D318" s="24">
        <v>7540000</v>
      </c>
      <c r="E318" s="41" t="s">
        <v>87</v>
      </c>
      <c r="F318" s="23" t="s">
        <v>204</v>
      </c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</row>
    <row r="319" spans="1:18">
      <c r="A319" s="29"/>
      <c r="B319" s="25"/>
      <c r="C319" s="34" t="s">
        <v>271</v>
      </c>
      <c r="D319" s="30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1:18">
      <c r="A320" s="31"/>
      <c r="B320" s="26"/>
      <c r="C320" s="21"/>
      <c r="D320" s="32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</row>
    <row r="321" spans="1:22">
      <c r="A321" s="29">
        <v>4</v>
      </c>
      <c r="B321" s="25" t="s">
        <v>272</v>
      </c>
      <c r="C321" s="34" t="s">
        <v>273</v>
      </c>
      <c r="D321" s="30">
        <v>1436000</v>
      </c>
      <c r="E321" s="25" t="s">
        <v>87</v>
      </c>
      <c r="F321" s="25" t="s">
        <v>204</v>
      </c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22">
      <c r="A322" s="29"/>
      <c r="B322" s="25"/>
      <c r="C322" s="34" t="s">
        <v>274</v>
      </c>
      <c r="D322" s="30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1:22">
      <c r="A323" s="29"/>
      <c r="B323" s="25"/>
      <c r="C323" s="34"/>
      <c r="D323" s="30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</row>
    <row r="324" spans="1:22">
      <c r="A324" s="22">
        <v>5</v>
      </c>
      <c r="B324" s="23" t="s">
        <v>275</v>
      </c>
      <c r="C324" s="20" t="s">
        <v>276</v>
      </c>
      <c r="D324" s="24">
        <v>78000</v>
      </c>
      <c r="E324" s="23" t="s">
        <v>87</v>
      </c>
      <c r="F324" s="23" t="s">
        <v>204</v>
      </c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</row>
    <row r="325" spans="1:22">
      <c r="A325" s="31"/>
      <c r="B325" s="26"/>
      <c r="C325" s="21"/>
      <c r="D325" s="32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</row>
    <row r="326" spans="1:22">
      <c r="A326" s="22">
        <v>6</v>
      </c>
      <c r="B326" s="23" t="s">
        <v>277</v>
      </c>
      <c r="C326" s="20" t="s">
        <v>278</v>
      </c>
      <c r="D326" s="24">
        <v>500000</v>
      </c>
      <c r="E326" s="23" t="s">
        <v>87</v>
      </c>
      <c r="F326" s="23" t="s">
        <v>52</v>
      </c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</row>
    <row r="327" spans="1:22">
      <c r="A327" s="29"/>
      <c r="B327" s="25"/>
      <c r="C327" s="34" t="s">
        <v>279</v>
      </c>
      <c r="D327" s="30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</row>
    <row r="328" spans="1:22">
      <c r="A328" s="29"/>
      <c r="B328" s="25"/>
      <c r="C328" s="34" t="s">
        <v>280</v>
      </c>
      <c r="D328" s="30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</row>
    <row r="329" spans="1:22">
      <c r="A329" s="31"/>
      <c r="B329" s="26"/>
      <c r="C329" s="21" t="s">
        <v>281</v>
      </c>
      <c r="D329" s="32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</row>
    <row r="330" spans="1:22" s="3" customFormat="1">
      <c r="A330" s="81" t="s">
        <v>14</v>
      </c>
      <c r="B330" s="81">
        <v>6</v>
      </c>
      <c r="C330" s="82"/>
      <c r="D330" s="83">
        <v>9824000</v>
      </c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93"/>
      <c r="T330" s="35"/>
      <c r="U330" s="35"/>
      <c r="V330" s="35"/>
    </row>
    <row r="331" spans="1:22">
      <c r="A331" s="66"/>
      <c r="B331" s="20"/>
      <c r="C331" s="20"/>
      <c r="D331" s="67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34"/>
      <c r="T331" s="34"/>
      <c r="U331" s="34"/>
      <c r="V331" s="34"/>
    </row>
    <row r="332" spans="1:22">
      <c r="A332" s="50"/>
      <c r="B332" s="34"/>
      <c r="C332" s="34"/>
      <c r="D332" s="51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</row>
    <row r="333" spans="1:22">
      <c r="A333" s="50"/>
      <c r="B333" s="34"/>
      <c r="C333" s="34"/>
      <c r="D333" s="51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</row>
    <row r="334" spans="1:22">
      <c r="A334" s="50"/>
      <c r="B334" s="34"/>
      <c r="C334" s="34"/>
      <c r="D334" s="51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</row>
    <row r="335" spans="1:22">
      <c r="A335" s="50"/>
      <c r="B335" s="34"/>
      <c r="C335" s="34"/>
      <c r="D335" s="51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</row>
    <row r="336" spans="1:22">
      <c r="A336" s="50"/>
      <c r="B336" s="34"/>
      <c r="C336" s="34"/>
      <c r="D336" s="51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</row>
    <row r="337" spans="1:22">
      <c r="A337" s="50"/>
      <c r="B337" s="34"/>
      <c r="C337" s="34"/>
      <c r="D337" s="51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</row>
    <row r="338" spans="1:22">
      <c r="A338" s="50"/>
      <c r="B338" s="34"/>
      <c r="C338" s="34"/>
      <c r="D338" s="51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</row>
    <row r="339" spans="1:22">
      <c r="A339" s="50"/>
      <c r="B339" s="34"/>
      <c r="C339" s="34"/>
      <c r="D339" s="51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</row>
    <row r="340" spans="1:22">
      <c r="A340" s="50"/>
      <c r="B340" s="34"/>
      <c r="C340" s="34"/>
      <c r="D340" s="51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</row>
    <row r="341" spans="1:22">
      <c r="A341" s="50"/>
      <c r="B341" s="34"/>
      <c r="C341" s="34"/>
      <c r="D341" s="51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</row>
    <row r="342" spans="1:22">
      <c r="A342" s="50"/>
      <c r="B342" s="34"/>
      <c r="C342" s="34"/>
      <c r="D342" s="51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</row>
    <row r="343" spans="1:22">
      <c r="A343" s="103" t="s">
        <v>55</v>
      </c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</row>
    <row r="344" spans="1:22">
      <c r="A344" s="103" t="s">
        <v>2</v>
      </c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</row>
    <row r="345" spans="1:22">
      <c r="A345" s="103" t="s">
        <v>3</v>
      </c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</row>
    <row r="346" spans="1:2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22">
      <c r="A347" s="3" t="s">
        <v>197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22">
      <c r="A348" s="3" t="s">
        <v>188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22">
      <c r="A349" s="3" t="s">
        <v>198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22">
      <c r="A350" s="3" t="s">
        <v>741</v>
      </c>
    </row>
    <row r="351" spans="1:22" ht="20.25" customHeight="1">
      <c r="A351" s="104" t="s">
        <v>60</v>
      </c>
      <c r="B351" s="104" t="s">
        <v>61</v>
      </c>
      <c r="C351" s="105" t="s">
        <v>767</v>
      </c>
      <c r="D351" s="105" t="s">
        <v>63</v>
      </c>
      <c r="E351" s="105" t="s">
        <v>64</v>
      </c>
      <c r="F351" s="105" t="s">
        <v>65</v>
      </c>
      <c r="G351" s="106" t="s">
        <v>78</v>
      </c>
      <c r="H351" s="106"/>
      <c r="I351" s="106"/>
      <c r="J351" s="106" t="s">
        <v>79</v>
      </c>
      <c r="K351" s="106"/>
      <c r="L351" s="106"/>
      <c r="M351" s="106" t="s">
        <v>80</v>
      </c>
      <c r="N351" s="106"/>
      <c r="O351" s="106"/>
      <c r="P351" s="106" t="s">
        <v>81</v>
      </c>
      <c r="Q351" s="106"/>
      <c r="R351" s="106"/>
    </row>
    <row r="352" spans="1:22">
      <c r="A352" s="104"/>
      <c r="B352" s="104"/>
      <c r="C352" s="105"/>
      <c r="D352" s="105"/>
      <c r="E352" s="105"/>
      <c r="F352" s="105"/>
      <c r="G352" s="19" t="s">
        <v>66</v>
      </c>
      <c r="H352" s="19" t="s">
        <v>67</v>
      </c>
      <c r="I352" s="19" t="s">
        <v>68</v>
      </c>
      <c r="J352" s="19" t="s">
        <v>69</v>
      </c>
      <c r="K352" s="19" t="s">
        <v>70</v>
      </c>
      <c r="L352" s="19" t="s">
        <v>71</v>
      </c>
      <c r="M352" s="19" t="s">
        <v>72</v>
      </c>
      <c r="N352" s="19" t="s">
        <v>73</v>
      </c>
      <c r="O352" s="19" t="s">
        <v>74</v>
      </c>
      <c r="P352" s="19" t="s">
        <v>75</v>
      </c>
      <c r="Q352" s="19" t="s">
        <v>76</v>
      </c>
      <c r="R352" s="19" t="s">
        <v>77</v>
      </c>
    </row>
    <row r="353" spans="1:18">
      <c r="A353" s="22">
        <v>1</v>
      </c>
      <c r="B353" s="23" t="s">
        <v>791</v>
      </c>
      <c r="C353" s="23" t="s">
        <v>138</v>
      </c>
      <c r="D353" s="24">
        <v>150000</v>
      </c>
      <c r="E353" s="23" t="s">
        <v>87</v>
      </c>
      <c r="F353" s="23" t="s">
        <v>105</v>
      </c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</row>
    <row r="354" spans="1:18">
      <c r="A354" s="29"/>
      <c r="B354" s="25" t="s">
        <v>790</v>
      </c>
      <c r="C354" s="25" t="s">
        <v>282</v>
      </c>
      <c r="D354" s="30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</row>
    <row r="355" spans="1:18">
      <c r="A355" s="29"/>
      <c r="B355" s="25"/>
      <c r="C355" s="25" t="s">
        <v>283</v>
      </c>
      <c r="D355" s="30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1:18">
      <c r="A356" s="29"/>
      <c r="B356" s="25"/>
      <c r="C356" s="25" t="s">
        <v>284</v>
      </c>
      <c r="D356" s="30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1:18">
      <c r="A357" s="29"/>
      <c r="B357" s="25"/>
      <c r="C357" s="25" t="s">
        <v>285</v>
      </c>
      <c r="D357" s="30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</row>
    <row r="358" spans="1:18">
      <c r="A358" s="19" t="s">
        <v>14</v>
      </c>
      <c r="B358" s="89">
        <v>1</v>
      </c>
      <c r="C358" s="42"/>
      <c r="D358" s="43">
        <f>SUM(D353:D357)</f>
        <v>150000</v>
      </c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</row>
    <row r="359" spans="1:18">
      <c r="A359" s="91"/>
      <c r="B359" s="91"/>
      <c r="C359" s="92"/>
      <c r="D359" s="92"/>
      <c r="E359" s="92"/>
      <c r="F359" s="92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</row>
    <row r="360" spans="1:18">
      <c r="A360" s="91"/>
      <c r="B360" s="91"/>
      <c r="C360" s="92"/>
      <c r="D360" s="92"/>
      <c r="E360" s="92"/>
      <c r="F360" s="92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</row>
    <row r="361" spans="1:18">
      <c r="A361" s="91"/>
      <c r="B361" s="91"/>
      <c r="C361" s="92"/>
      <c r="D361" s="92"/>
      <c r="E361" s="92"/>
      <c r="F361" s="92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</row>
    <row r="362" spans="1:18">
      <c r="A362" s="91"/>
      <c r="B362" s="91"/>
      <c r="C362" s="92"/>
      <c r="D362" s="92"/>
      <c r="E362" s="92"/>
      <c r="F362" s="92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</row>
    <row r="363" spans="1:18">
      <c r="A363" s="91"/>
      <c r="B363" s="91"/>
      <c r="C363" s="92"/>
      <c r="D363" s="92"/>
      <c r="E363" s="92"/>
      <c r="F363" s="92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</row>
    <row r="364" spans="1:18">
      <c r="A364" s="91"/>
      <c r="B364" s="91"/>
      <c r="C364" s="92"/>
      <c r="D364" s="92"/>
      <c r="E364" s="92"/>
      <c r="F364" s="92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</row>
    <row r="365" spans="1:18">
      <c r="A365" s="91"/>
      <c r="B365" s="91"/>
      <c r="C365" s="92"/>
      <c r="D365" s="92"/>
      <c r="E365" s="92"/>
      <c r="F365" s="92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</row>
    <row r="366" spans="1:18">
      <c r="A366" s="91"/>
      <c r="B366" s="91"/>
      <c r="C366" s="92"/>
      <c r="D366" s="92"/>
      <c r="E366" s="92"/>
      <c r="F366" s="92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</row>
    <row r="367" spans="1:18">
      <c r="A367" s="91"/>
      <c r="B367" s="91"/>
      <c r="C367" s="92"/>
      <c r="D367" s="92"/>
      <c r="E367" s="92"/>
      <c r="F367" s="92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</row>
    <row r="368" spans="1:18">
      <c r="A368" s="91"/>
      <c r="B368" s="91"/>
      <c r="C368" s="92"/>
      <c r="D368" s="92"/>
      <c r="E368" s="92"/>
      <c r="F368" s="92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</row>
    <row r="369" spans="1:18">
      <c r="A369" s="91"/>
      <c r="B369" s="91"/>
      <c r="C369" s="92"/>
      <c r="D369" s="92"/>
      <c r="E369" s="92"/>
      <c r="F369" s="92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</row>
    <row r="370" spans="1:18">
      <c r="A370" s="91"/>
      <c r="B370" s="91"/>
      <c r="C370" s="92"/>
      <c r="D370" s="92"/>
      <c r="E370" s="92"/>
      <c r="F370" s="92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</row>
    <row r="371" spans="1:18">
      <c r="A371" s="91"/>
      <c r="B371" s="91"/>
      <c r="C371" s="92"/>
      <c r="D371" s="92"/>
      <c r="E371" s="92"/>
      <c r="F371" s="92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</row>
    <row r="372" spans="1:18">
      <c r="A372" s="91"/>
      <c r="B372" s="91"/>
      <c r="C372" s="92"/>
      <c r="D372" s="92"/>
      <c r="E372" s="92"/>
      <c r="F372" s="92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</row>
    <row r="373" spans="1:18">
      <c r="A373" s="91"/>
      <c r="B373" s="91"/>
      <c r="C373" s="92"/>
      <c r="D373" s="92"/>
      <c r="E373" s="92"/>
      <c r="F373" s="92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</row>
    <row r="374" spans="1:18">
      <c r="A374" s="91"/>
      <c r="B374" s="91"/>
      <c r="C374" s="92"/>
      <c r="D374" s="92"/>
      <c r="E374" s="92"/>
      <c r="F374" s="92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</row>
    <row r="375" spans="1:18">
      <c r="A375" s="91"/>
      <c r="B375" s="91"/>
      <c r="C375" s="92"/>
      <c r="D375" s="92"/>
      <c r="E375" s="92"/>
      <c r="F375" s="92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</row>
    <row r="376" spans="1:18">
      <c r="A376" s="91"/>
      <c r="B376" s="91"/>
      <c r="C376" s="92"/>
      <c r="D376" s="92"/>
      <c r="E376" s="92"/>
      <c r="F376" s="92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</row>
    <row r="377" spans="1:18">
      <c r="A377" s="91"/>
      <c r="B377" s="91"/>
      <c r="C377" s="92"/>
      <c r="D377" s="92"/>
      <c r="E377" s="92"/>
      <c r="F377" s="92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</row>
    <row r="378" spans="1:18">
      <c r="A378" s="91"/>
      <c r="B378" s="91"/>
      <c r="C378" s="92"/>
      <c r="D378" s="92"/>
      <c r="E378" s="92"/>
      <c r="F378" s="92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</row>
    <row r="379" spans="1:18">
      <c r="A379" s="91"/>
      <c r="B379" s="91"/>
      <c r="C379" s="92"/>
      <c r="D379" s="92"/>
      <c r="E379" s="92"/>
      <c r="F379" s="92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</row>
    <row r="380" spans="1:18">
      <c r="A380" s="91"/>
      <c r="B380" s="91"/>
      <c r="C380" s="92"/>
      <c r="D380" s="92"/>
      <c r="E380" s="92"/>
      <c r="F380" s="92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</row>
    <row r="381" spans="1:18">
      <c r="A381" s="91"/>
      <c r="B381" s="91"/>
      <c r="C381" s="92"/>
      <c r="D381" s="92"/>
      <c r="E381" s="92"/>
      <c r="F381" s="92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</row>
    <row r="382" spans="1:18">
      <c r="A382" s="91"/>
      <c r="B382" s="91"/>
      <c r="C382" s="92"/>
      <c r="D382" s="92"/>
      <c r="E382" s="92"/>
      <c r="F382" s="92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</row>
    <row r="383" spans="1:18">
      <c r="A383" s="91"/>
      <c r="B383" s="91"/>
      <c r="C383" s="92"/>
      <c r="D383" s="92"/>
      <c r="E383" s="92"/>
      <c r="F383" s="92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</row>
    <row r="384" spans="1:18">
      <c r="A384" s="103" t="s">
        <v>55</v>
      </c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</row>
    <row r="385" spans="1:18">
      <c r="A385" s="103" t="s">
        <v>2</v>
      </c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</row>
    <row r="386" spans="1:18">
      <c r="A386" s="103" t="s">
        <v>3</v>
      </c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</row>
    <row r="387" spans="1:18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>
      <c r="A388" s="3" t="s">
        <v>286</v>
      </c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>
      <c r="A389" s="3" t="s">
        <v>287</v>
      </c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>
      <c r="A390" s="3" t="s">
        <v>288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>
      <c r="A391" s="3" t="s">
        <v>289</v>
      </c>
    </row>
    <row r="392" spans="1:18" ht="20.25" customHeight="1">
      <c r="A392" s="104" t="s">
        <v>60</v>
      </c>
      <c r="B392" s="104" t="s">
        <v>61</v>
      </c>
      <c r="C392" s="105" t="s">
        <v>767</v>
      </c>
      <c r="D392" s="105" t="s">
        <v>63</v>
      </c>
      <c r="E392" s="105" t="s">
        <v>64</v>
      </c>
      <c r="F392" s="105" t="s">
        <v>65</v>
      </c>
      <c r="G392" s="106" t="s">
        <v>78</v>
      </c>
      <c r="H392" s="106"/>
      <c r="I392" s="106"/>
      <c r="J392" s="106" t="s">
        <v>79</v>
      </c>
      <c r="K392" s="106"/>
      <c r="L392" s="106"/>
      <c r="M392" s="106" t="s">
        <v>80</v>
      </c>
      <c r="N392" s="106"/>
      <c r="O392" s="106"/>
      <c r="P392" s="106" t="s">
        <v>81</v>
      </c>
      <c r="Q392" s="106"/>
      <c r="R392" s="106"/>
    </row>
    <row r="393" spans="1:18">
      <c r="A393" s="104"/>
      <c r="B393" s="104"/>
      <c r="C393" s="105"/>
      <c r="D393" s="105"/>
      <c r="E393" s="105"/>
      <c r="F393" s="105"/>
      <c r="G393" s="19" t="s">
        <v>66</v>
      </c>
      <c r="H393" s="19" t="s">
        <v>67</v>
      </c>
      <c r="I393" s="19" t="s">
        <v>68</v>
      </c>
      <c r="J393" s="19" t="s">
        <v>69</v>
      </c>
      <c r="K393" s="19" t="s">
        <v>70</v>
      </c>
      <c r="L393" s="19" t="s">
        <v>71</v>
      </c>
      <c r="M393" s="19" t="s">
        <v>72</v>
      </c>
      <c r="N393" s="19" t="s">
        <v>73</v>
      </c>
      <c r="O393" s="19" t="s">
        <v>74</v>
      </c>
      <c r="P393" s="19" t="s">
        <v>75</v>
      </c>
      <c r="Q393" s="19" t="s">
        <v>76</v>
      </c>
      <c r="R393" s="19" t="s">
        <v>77</v>
      </c>
    </row>
    <row r="394" spans="1:18">
      <c r="A394" s="22">
        <v>1</v>
      </c>
      <c r="B394" s="23" t="s">
        <v>795</v>
      </c>
      <c r="C394" s="23" t="s">
        <v>292</v>
      </c>
      <c r="D394" s="24">
        <v>200000</v>
      </c>
      <c r="E394" s="23" t="s">
        <v>87</v>
      </c>
      <c r="F394" s="23" t="s">
        <v>105</v>
      </c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</row>
    <row r="395" spans="1:18">
      <c r="A395" s="29"/>
      <c r="B395" s="25" t="s">
        <v>794</v>
      </c>
      <c r="C395" s="25" t="s">
        <v>293</v>
      </c>
      <c r="D395" s="30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</row>
    <row r="396" spans="1:18">
      <c r="A396" s="29"/>
      <c r="B396" s="25" t="s">
        <v>290</v>
      </c>
      <c r="C396" s="25" t="s">
        <v>294</v>
      </c>
      <c r="D396" s="30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29"/>
      <c r="B397" s="25" t="s">
        <v>793</v>
      </c>
      <c r="C397" s="25" t="s">
        <v>19</v>
      </c>
      <c r="D397" s="30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</row>
    <row r="398" spans="1:18">
      <c r="A398" s="31"/>
      <c r="B398" s="26" t="s">
        <v>792</v>
      </c>
      <c r="C398" s="26"/>
      <c r="D398" s="32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</row>
    <row r="399" spans="1:18">
      <c r="A399" s="19" t="s">
        <v>14</v>
      </c>
      <c r="B399" s="37">
        <v>1</v>
      </c>
      <c r="C399" s="42"/>
      <c r="D399" s="43">
        <f>SUM(D394:D398)</f>
        <v>200000</v>
      </c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1:18">
      <c r="A400" s="79"/>
      <c r="B400" s="38"/>
      <c r="C400" s="79"/>
      <c r="D400" s="80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</row>
    <row r="401" spans="1:18">
      <c r="A401" s="3" t="s">
        <v>295</v>
      </c>
    </row>
    <row r="402" spans="1:18" ht="20.25" customHeight="1">
      <c r="A402" s="104" t="s">
        <v>60</v>
      </c>
      <c r="B402" s="104" t="s">
        <v>61</v>
      </c>
      <c r="C402" s="105" t="s">
        <v>767</v>
      </c>
      <c r="D402" s="105" t="s">
        <v>63</v>
      </c>
      <c r="E402" s="105" t="s">
        <v>64</v>
      </c>
      <c r="F402" s="105" t="s">
        <v>65</v>
      </c>
      <c r="G402" s="106" t="s">
        <v>78</v>
      </c>
      <c r="H402" s="106"/>
      <c r="I402" s="106"/>
      <c r="J402" s="106" t="s">
        <v>79</v>
      </c>
      <c r="K402" s="106"/>
      <c r="L402" s="106"/>
      <c r="M402" s="106" t="s">
        <v>80</v>
      </c>
      <c r="N402" s="106"/>
      <c r="O402" s="106"/>
      <c r="P402" s="106" t="s">
        <v>81</v>
      </c>
      <c r="Q402" s="106"/>
      <c r="R402" s="106"/>
    </row>
    <row r="403" spans="1:18">
      <c r="A403" s="104"/>
      <c r="B403" s="104"/>
      <c r="C403" s="105"/>
      <c r="D403" s="105"/>
      <c r="E403" s="105"/>
      <c r="F403" s="105"/>
      <c r="G403" s="19" t="s">
        <v>66</v>
      </c>
      <c r="H403" s="19" t="s">
        <v>67</v>
      </c>
      <c r="I403" s="19" t="s">
        <v>68</v>
      </c>
      <c r="J403" s="19" t="s">
        <v>69</v>
      </c>
      <c r="K403" s="19" t="s">
        <v>70</v>
      </c>
      <c r="L403" s="19" t="s">
        <v>71</v>
      </c>
      <c r="M403" s="19" t="s">
        <v>72</v>
      </c>
      <c r="N403" s="19" t="s">
        <v>73</v>
      </c>
      <c r="O403" s="19" t="s">
        <v>74</v>
      </c>
      <c r="P403" s="19" t="s">
        <v>75</v>
      </c>
      <c r="Q403" s="19" t="s">
        <v>76</v>
      </c>
      <c r="R403" s="19" t="s">
        <v>77</v>
      </c>
    </row>
    <row r="404" spans="1:18">
      <c r="A404" s="22">
        <v>1</v>
      </c>
      <c r="B404" s="23" t="s">
        <v>798</v>
      </c>
      <c r="C404" s="23" t="s">
        <v>296</v>
      </c>
      <c r="D404" s="24">
        <v>200000</v>
      </c>
      <c r="E404" s="23" t="s">
        <v>87</v>
      </c>
      <c r="F404" s="23" t="s">
        <v>51</v>
      </c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</row>
    <row r="405" spans="1:18">
      <c r="A405" s="29"/>
      <c r="B405" s="1" t="s">
        <v>796</v>
      </c>
      <c r="C405" s="25" t="s">
        <v>297</v>
      </c>
      <c r="D405" s="30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</row>
    <row r="406" spans="1:18">
      <c r="A406" s="29"/>
      <c r="B406" s="25" t="s">
        <v>797</v>
      </c>
      <c r="C406" s="25" t="s">
        <v>298</v>
      </c>
      <c r="D406" s="30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</row>
    <row r="407" spans="1:18">
      <c r="A407" s="29"/>
      <c r="B407" s="25"/>
      <c r="C407" s="25" t="s">
        <v>299</v>
      </c>
      <c r="D407" s="30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29"/>
      <c r="B408" s="25"/>
      <c r="C408" s="25" t="s">
        <v>300</v>
      </c>
      <c r="D408" s="30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</row>
    <row r="409" spans="1:18">
      <c r="A409" s="29"/>
      <c r="B409" s="25"/>
      <c r="C409" s="25" t="s">
        <v>301</v>
      </c>
      <c r="D409" s="30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</row>
    <row r="410" spans="1:18">
      <c r="A410" s="31"/>
      <c r="B410" s="26"/>
      <c r="C410" s="26" t="s">
        <v>302</v>
      </c>
      <c r="D410" s="32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</row>
    <row r="411" spans="1:18">
      <c r="A411" s="22">
        <v>2</v>
      </c>
      <c r="B411" s="23" t="s">
        <v>303</v>
      </c>
      <c r="C411" s="23" t="s">
        <v>296</v>
      </c>
      <c r="D411" s="24">
        <v>142000</v>
      </c>
      <c r="E411" s="23" t="s">
        <v>87</v>
      </c>
      <c r="F411" s="23" t="s">
        <v>51</v>
      </c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</row>
    <row r="412" spans="1:18">
      <c r="A412" s="29"/>
      <c r="B412" s="25" t="s">
        <v>801</v>
      </c>
      <c r="C412" s="25" t="s">
        <v>304</v>
      </c>
      <c r="D412" s="30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</row>
    <row r="413" spans="1:18">
      <c r="A413" s="29"/>
      <c r="B413" s="1" t="s">
        <v>799</v>
      </c>
      <c r="C413" s="25" t="s">
        <v>305</v>
      </c>
      <c r="D413" s="30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</row>
    <row r="414" spans="1:18">
      <c r="A414" s="29"/>
      <c r="B414" s="25" t="s">
        <v>800</v>
      </c>
      <c r="C414" s="25" t="s">
        <v>306</v>
      </c>
      <c r="D414" s="30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</row>
    <row r="415" spans="1:18">
      <c r="A415" s="29"/>
      <c r="B415" s="25"/>
      <c r="C415" s="25" t="s">
        <v>307</v>
      </c>
      <c r="D415" s="30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</row>
    <row r="416" spans="1:18">
      <c r="A416" s="29"/>
      <c r="B416" s="25"/>
      <c r="C416" s="25" t="s">
        <v>308</v>
      </c>
      <c r="D416" s="30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1:18">
      <c r="A417" s="29"/>
      <c r="B417" s="25"/>
      <c r="C417" s="25" t="s">
        <v>309</v>
      </c>
      <c r="D417" s="30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</row>
    <row r="418" spans="1:18">
      <c r="A418" s="31"/>
      <c r="B418" s="26"/>
      <c r="C418" s="26" t="s">
        <v>310</v>
      </c>
      <c r="D418" s="32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</row>
    <row r="419" spans="1:18">
      <c r="A419" s="50"/>
      <c r="B419" s="34"/>
      <c r="C419" s="34"/>
      <c r="D419" s="51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</row>
    <row r="425" spans="1:18">
      <c r="A425" s="103" t="s">
        <v>55</v>
      </c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</row>
    <row r="426" spans="1:18">
      <c r="A426" s="103" t="s">
        <v>2</v>
      </c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</row>
    <row r="427" spans="1:18">
      <c r="A427" s="103" t="s">
        <v>3</v>
      </c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</row>
    <row r="428" spans="1:1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>
      <c r="A429" s="3" t="s">
        <v>286</v>
      </c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>
      <c r="A430" s="3" t="s">
        <v>287</v>
      </c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>
      <c r="A431" s="3" t="s">
        <v>288</v>
      </c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>
      <c r="A432" s="3" t="s">
        <v>295</v>
      </c>
    </row>
    <row r="433" spans="1:18" ht="20.25" customHeight="1">
      <c r="A433" s="104" t="s">
        <v>60</v>
      </c>
      <c r="B433" s="104" t="s">
        <v>61</v>
      </c>
      <c r="C433" s="105" t="s">
        <v>767</v>
      </c>
      <c r="D433" s="105" t="s">
        <v>63</v>
      </c>
      <c r="E433" s="105" t="s">
        <v>64</v>
      </c>
      <c r="F433" s="105" t="s">
        <v>65</v>
      </c>
      <c r="G433" s="106" t="s">
        <v>78</v>
      </c>
      <c r="H433" s="106"/>
      <c r="I433" s="106"/>
      <c r="J433" s="106" t="s">
        <v>79</v>
      </c>
      <c r="K433" s="106"/>
      <c r="L433" s="106"/>
      <c r="M433" s="106" t="s">
        <v>80</v>
      </c>
      <c r="N433" s="106"/>
      <c r="O433" s="106"/>
      <c r="P433" s="106" t="s">
        <v>81</v>
      </c>
      <c r="Q433" s="106"/>
      <c r="R433" s="106"/>
    </row>
    <row r="434" spans="1:18">
      <c r="A434" s="104"/>
      <c r="B434" s="104"/>
      <c r="C434" s="105"/>
      <c r="D434" s="105"/>
      <c r="E434" s="105"/>
      <c r="F434" s="105"/>
      <c r="G434" s="19" t="s">
        <v>66</v>
      </c>
      <c r="H434" s="19" t="s">
        <v>67</v>
      </c>
      <c r="I434" s="19" t="s">
        <v>68</v>
      </c>
      <c r="J434" s="19" t="s">
        <v>69</v>
      </c>
      <c r="K434" s="19" t="s">
        <v>70</v>
      </c>
      <c r="L434" s="19" t="s">
        <v>71</v>
      </c>
      <c r="M434" s="19" t="s">
        <v>72</v>
      </c>
      <c r="N434" s="19" t="s">
        <v>73</v>
      </c>
      <c r="O434" s="19" t="s">
        <v>74</v>
      </c>
      <c r="P434" s="19" t="s">
        <v>75</v>
      </c>
      <c r="Q434" s="19" t="s">
        <v>76</v>
      </c>
      <c r="R434" s="19" t="s">
        <v>77</v>
      </c>
    </row>
    <row r="435" spans="1:18">
      <c r="A435" s="22">
        <v>3</v>
      </c>
      <c r="B435" s="23" t="s">
        <v>798</v>
      </c>
      <c r="C435" s="20" t="s">
        <v>296</v>
      </c>
      <c r="D435" s="24">
        <v>200000</v>
      </c>
      <c r="E435" s="23" t="s">
        <v>87</v>
      </c>
      <c r="F435" s="23" t="s">
        <v>51</v>
      </c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</row>
    <row r="436" spans="1:18">
      <c r="A436" s="29"/>
      <c r="B436" s="25" t="s">
        <v>311</v>
      </c>
      <c r="C436" s="34" t="s">
        <v>313</v>
      </c>
      <c r="D436" s="30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</row>
    <row r="437" spans="1:18">
      <c r="A437" s="29"/>
      <c r="B437" s="25" t="s">
        <v>312</v>
      </c>
      <c r="C437" s="34" t="s">
        <v>314</v>
      </c>
      <c r="D437" s="30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</row>
    <row r="438" spans="1:18">
      <c r="A438" s="29"/>
      <c r="B438" s="25"/>
      <c r="C438" s="34" t="s">
        <v>315</v>
      </c>
      <c r="D438" s="30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>
      <c r="A439" s="29"/>
      <c r="B439" s="25"/>
      <c r="C439" s="34" t="s">
        <v>316</v>
      </c>
      <c r="D439" s="30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</row>
    <row r="440" spans="1:18">
      <c r="A440" s="29"/>
      <c r="B440" s="25"/>
      <c r="C440" s="34" t="s">
        <v>317</v>
      </c>
      <c r="D440" s="30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</row>
    <row r="441" spans="1:18">
      <c r="A441" s="31"/>
      <c r="B441" s="26"/>
      <c r="C441" s="21" t="s">
        <v>318</v>
      </c>
      <c r="D441" s="32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</row>
    <row r="442" spans="1:18">
      <c r="A442" s="22">
        <v>4</v>
      </c>
      <c r="B442" s="23" t="s">
        <v>303</v>
      </c>
      <c r="C442" s="23" t="s">
        <v>296</v>
      </c>
      <c r="D442" s="24">
        <v>278000</v>
      </c>
      <c r="E442" s="23" t="s">
        <v>87</v>
      </c>
      <c r="F442" s="23" t="s">
        <v>51</v>
      </c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</row>
    <row r="443" spans="1:18">
      <c r="A443" s="85"/>
      <c r="B443" s="25" t="s">
        <v>803</v>
      </c>
      <c r="C443" s="25" t="s">
        <v>323</v>
      </c>
      <c r="D443" s="30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</row>
    <row r="444" spans="1:18">
      <c r="A444" s="85"/>
      <c r="B444" s="25" t="s">
        <v>802</v>
      </c>
      <c r="C444" s="25" t="s">
        <v>324</v>
      </c>
      <c r="D444" s="30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</row>
    <row r="445" spans="1:18">
      <c r="A445" s="85"/>
      <c r="B445" s="25"/>
      <c r="C445" s="25" t="s">
        <v>325</v>
      </c>
      <c r="D445" s="30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</row>
    <row r="446" spans="1:18">
      <c r="A446" s="25"/>
      <c r="B446" s="25"/>
      <c r="C446" s="25" t="s">
        <v>326</v>
      </c>
      <c r="D446" s="30"/>
      <c r="E446" s="86" t="s">
        <v>19</v>
      </c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</row>
    <row r="447" spans="1:18">
      <c r="A447" s="25"/>
      <c r="B447" s="25"/>
      <c r="C447" s="25" t="s">
        <v>327</v>
      </c>
      <c r="D447" s="30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</row>
    <row r="448" spans="1:18">
      <c r="A448" s="26"/>
      <c r="B448" s="26"/>
      <c r="C448" s="26" t="s">
        <v>328</v>
      </c>
      <c r="D448" s="32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</row>
    <row r="449" spans="1:18">
      <c r="A449" s="22">
        <v>5</v>
      </c>
      <c r="B449" s="23" t="s">
        <v>303</v>
      </c>
      <c r="C449" s="23" t="s">
        <v>296</v>
      </c>
      <c r="D449" s="24">
        <v>206000</v>
      </c>
      <c r="E449" s="23" t="s">
        <v>87</v>
      </c>
      <c r="F449" s="23" t="s">
        <v>51</v>
      </c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</row>
    <row r="450" spans="1:18">
      <c r="A450" s="29"/>
      <c r="B450" s="25" t="s">
        <v>319</v>
      </c>
      <c r="C450" s="25" t="s">
        <v>320</v>
      </c>
      <c r="D450" s="30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</row>
    <row r="451" spans="1:18">
      <c r="A451" s="29"/>
      <c r="B451" s="25" t="s">
        <v>805</v>
      </c>
      <c r="C451" s="25" t="s">
        <v>321</v>
      </c>
      <c r="D451" s="30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</row>
    <row r="452" spans="1:18">
      <c r="A452" s="29"/>
      <c r="B452" s="25" t="s">
        <v>804</v>
      </c>
      <c r="C452" s="25" t="s">
        <v>306</v>
      </c>
      <c r="D452" s="30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</row>
    <row r="453" spans="1:18">
      <c r="A453" s="29"/>
      <c r="B453" s="25"/>
      <c r="C453" s="25" t="s">
        <v>322</v>
      </c>
      <c r="D453" s="40" t="s">
        <v>19</v>
      </c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</row>
    <row r="454" spans="1:18">
      <c r="A454" s="29"/>
      <c r="B454" s="25"/>
      <c r="C454" s="25" t="s">
        <v>300</v>
      </c>
      <c r="D454" s="30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</row>
    <row r="455" spans="1:18">
      <c r="A455" s="29"/>
      <c r="B455" s="25"/>
      <c r="C455" s="25" t="s">
        <v>301</v>
      </c>
      <c r="D455" s="30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</row>
    <row r="456" spans="1:18">
      <c r="A456" s="31"/>
      <c r="B456" s="26"/>
      <c r="C456" s="26" t="s">
        <v>302</v>
      </c>
      <c r="D456" s="32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</row>
    <row r="457" spans="1:18">
      <c r="A457" s="66"/>
      <c r="B457" s="20"/>
      <c r="C457" s="20"/>
      <c r="D457" s="67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</row>
    <row r="458" spans="1:18">
      <c r="A458" s="50"/>
      <c r="B458" s="34"/>
      <c r="C458" s="34"/>
      <c r="D458" s="51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</row>
    <row r="459" spans="1:18">
      <c r="A459" s="50"/>
      <c r="B459" s="34"/>
      <c r="C459" s="34"/>
      <c r="D459" s="51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</row>
    <row r="460" spans="1:18">
      <c r="A460" s="50"/>
      <c r="B460" s="34"/>
      <c r="C460" s="34"/>
      <c r="D460" s="51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</row>
    <row r="461" spans="1:18">
      <c r="A461" s="50"/>
      <c r="B461" s="34"/>
      <c r="C461" s="34"/>
      <c r="D461" s="51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</row>
    <row r="462" spans="1:18">
      <c r="A462" s="50"/>
      <c r="B462" s="34"/>
      <c r="C462" s="34"/>
      <c r="D462" s="51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</row>
    <row r="463" spans="1:18">
      <c r="A463" s="50"/>
      <c r="B463" s="34"/>
      <c r="C463" s="34"/>
      <c r="D463" s="51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</row>
    <row r="464" spans="1:18">
      <c r="A464" s="50"/>
      <c r="B464" s="34"/>
      <c r="C464" s="34"/>
      <c r="D464" s="51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</row>
    <row r="465" spans="1:18">
      <c r="A465" s="50"/>
      <c r="B465" s="34"/>
      <c r="C465" s="34"/>
      <c r="D465" s="51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</row>
    <row r="466" spans="1:18">
      <c r="A466" s="103" t="s">
        <v>55</v>
      </c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</row>
    <row r="467" spans="1:18">
      <c r="A467" s="103" t="s">
        <v>2</v>
      </c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</row>
    <row r="468" spans="1:18">
      <c r="A468" s="103" t="s">
        <v>3</v>
      </c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</row>
    <row r="469" spans="1:18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>
      <c r="A470" s="3" t="s">
        <v>286</v>
      </c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>
      <c r="A471" s="3" t="s">
        <v>287</v>
      </c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>
      <c r="A472" s="3" t="s">
        <v>288</v>
      </c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>
      <c r="A473" s="3" t="s">
        <v>295</v>
      </c>
    </row>
    <row r="474" spans="1:18" ht="20.25" customHeight="1">
      <c r="A474" s="104" t="s">
        <v>60</v>
      </c>
      <c r="B474" s="104" t="s">
        <v>61</v>
      </c>
      <c r="C474" s="105" t="s">
        <v>767</v>
      </c>
      <c r="D474" s="105" t="s">
        <v>63</v>
      </c>
      <c r="E474" s="105" t="s">
        <v>64</v>
      </c>
      <c r="F474" s="105" t="s">
        <v>65</v>
      </c>
      <c r="G474" s="106" t="s">
        <v>78</v>
      </c>
      <c r="H474" s="106"/>
      <c r="I474" s="106"/>
      <c r="J474" s="106" t="s">
        <v>79</v>
      </c>
      <c r="K474" s="106"/>
      <c r="L474" s="106"/>
      <c r="M474" s="106" t="s">
        <v>80</v>
      </c>
      <c r="N474" s="106"/>
      <c r="O474" s="106"/>
      <c r="P474" s="106" t="s">
        <v>81</v>
      </c>
      <c r="Q474" s="106"/>
      <c r="R474" s="106"/>
    </row>
    <row r="475" spans="1:18">
      <c r="A475" s="104"/>
      <c r="B475" s="104"/>
      <c r="C475" s="105"/>
      <c r="D475" s="105"/>
      <c r="E475" s="105"/>
      <c r="F475" s="105"/>
      <c r="G475" s="19" t="s">
        <v>66</v>
      </c>
      <c r="H475" s="19" t="s">
        <v>67</v>
      </c>
      <c r="I475" s="19" t="s">
        <v>68</v>
      </c>
      <c r="J475" s="19" t="s">
        <v>69</v>
      </c>
      <c r="K475" s="19" t="s">
        <v>70</v>
      </c>
      <c r="L475" s="19" t="s">
        <v>71</v>
      </c>
      <c r="M475" s="19" t="s">
        <v>72</v>
      </c>
      <c r="N475" s="19" t="s">
        <v>73</v>
      </c>
      <c r="O475" s="19" t="s">
        <v>74</v>
      </c>
      <c r="P475" s="19" t="s">
        <v>75</v>
      </c>
      <c r="Q475" s="19" t="s">
        <v>76</v>
      </c>
      <c r="R475" s="19" t="s">
        <v>77</v>
      </c>
    </row>
    <row r="476" spans="1:18">
      <c r="A476" s="22">
        <v>6</v>
      </c>
      <c r="B476" s="23" t="s">
        <v>798</v>
      </c>
      <c r="C476" s="20" t="s">
        <v>296</v>
      </c>
      <c r="D476" s="24">
        <v>203000</v>
      </c>
      <c r="E476" s="23" t="s">
        <v>87</v>
      </c>
      <c r="F476" s="23" t="s">
        <v>51</v>
      </c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</row>
    <row r="477" spans="1:18">
      <c r="A477" s="29"/>
      <c r="B477" s="25" t="s">
        <v>329</v>
      </c>
      <c r="C477" s="34" t="s">
        <v>330</v>
      </c>
      <c r="D477" s="30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</row>
    <row r="478" spans="1:18">
      <c r="A478" s="29"/>
      <c r="B478" s="25" t="s">
        <v>19</v>
      </c>
      <c r="C478" s="34" t="s">
        <v>324</v>
      </c>
      <c r="D478" s="30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</row>
    <row r="479" spans="1:18">
      <c r="A479" s="29"/>
      <c r="B479" s="25" t="s">
        <v>19</v>
      </c>
      <c r="C479" s="34" t="s">
        <v>331</v>
      </c>
      <c r="D479" s="30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</row>
    <row r="480" spans="1:18">
      <c r="A480" s="29"/>
      <c r="B480" s="25"/>
      <c r="C480" s="34" t="s">
        <v>316</v>
      </c>
      <c r="D480" s="30"/>
      <c r="E480" s="44" t="s">
        <v>19</v>
      </c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</row>
    <row r="481" spans="1:18">
      <c r="A481" s="29"/>
      <c r="B481" s="25"/>
      <c r="C481" s="34" t="s">
        <v>317</v>
      </c>
      <c r="D481" s="30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</row>
    <row r="482" spans="1:18">
      <c r="A482" s="31"/>
      <c r="B482" s="26"/>
      <c r="C482" s="21" t="s">
        <v>318</v>
      </c>
      <c r="D482" s="32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</row>
    <row r="483" spans="1:18">
      <c r="A483" s="22">
        <v>7</v>
      </c>
      <c r="B483" s="23" t="s">
        <v>332</v>
      </c>
      <c r="C483" s="23" t="s">
        <v>334</v>
      </c>
      <c r="D483" s="24">
        <v>79000</v>
      </c>
      <c r="E483" s="23" t="s">
        <v>87</v>
      </c>
      <c r="F483" s="23" t="s">
        <v>51</v>
      </c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</row>
    <row r="484" spans="1:18">
      <c r="A484" s="29"/>
      <c r="B484" s="25" t="s">
        <v>333</v>
      </c>
      <c r="C484" s="25" t="s">
        <v>333</v>
      </c>
      <c r="D484" s="30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</row>
    <row r="485" spans="1:18">
      <c r="A485" s="29"/>
      <c r="B485" s="25" t="s">
        <v>19</v>
      </c>
      <c r="C485" s="25" t="s">
        <v>335</v>
      </c>
      <c r="D485" s="30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</row>
    <row r="486" spans="1:18">
      <c r="A486" s="29"/>
      <c r="B486" s="25"/>
      <c r="C486" s="25" t="s">
        <v>336</v>
      </c>
      <c r="D486" s="30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</row>
    <row r="487" spans="1:18">
      <c r="A487" s="29"/>
      <c r="B487" s="25"/>
      <c r="C487" s="25" t="s">
        <v>337</v>
      </c>
      <c r="D487" s="40" t="s">
        <v>19</v>
      </c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</row>
    <row r="488" spans="1:18">
      <c r="A488" s="29"/>
      <c r="B488" s="25"/>
      <c r="C488" s="25" t="s">
        <v>338</v>
      </c>
      <c r="D488" s="30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</row>
    <row r="489" spans="1:18">
      <c r="A489" s="22">
        <v>8</v>
      </c>
      <c r="B489" s="23" t="s">
        <v>339</v>
      </c>
      <c r="C489" s="23" t="s">
        <v>341</v>
      </c>
      <c r="D489" s="24">
        <v>132600</v>
      </c>
      <c r="E489" s="23" t="s">
        <v>87</v>
      </c>
      <c r="F489" s="23" t="s">
        <v>51</v>
      </c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</row>
    <row r="490" spans="1:18">
      <c r="A490" s="29"/>
      <c r="B490" s="25" t="s">
        <v>340</v>
      </c>
      <c r="C490" s="25" t="s">
        <v>342</v>
      </c>
      <c r="D490" s="30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</row>
    <row r="491" spans="1:18">
      <c r="A491" s="29"/>
      <c r="B491" s="25" t="s">
        <v>19</v>
      </c>
      <c r="C491" s="25" t="s">
        <v>343</v>
      </c>
      <c r="D491" s="30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</row>
    <row r="492" spans="1:18">
      <c r="A492" s="29"/>
      <c r="B492" s="25"/>
      <c r="C492" s="25" t="s">
        <v>344</v>
      </c>
      <c r="D492" s="30"/>
      <c r="E492" s="40" t="s">
        <v>19</v>
      </c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</row>
    <row r="493" spans="1:18">
      <c r="A493" s="22">
        <v>9</v>
      </c>
      <c r="B493" s="23" t="s">
        <v>807</v>
      </c>
      <c r="C493" s="20" t="s">
        <v>345</v>
      </c>
      <c r="D493" s="24">
        <v>200000</v>
      </c>
      <c r="E493" s="23" t="s">
        <v>87</v>
      </c>
      <c r="F493" s="23" t="s">
        <v>51</v>
      </c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</row>
    <row r="494" spans="1:18">
      <c r="A494" s="29"/>
      <c r="B494" s="25" t="s">
        <v>806</v>
      </c>
      <c r="C494" s="34" t="s">
        <v>346</v>
      </c>
      <c r="D494" s="30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</row>
    <row r="495" spans="1:18">
      <c r="A495" s="31"/>
      <c r="B495" s="26" t="s">
        <v>19</v>
      </c>
      <c r="C495" s="21" t="s">
        <v>347</v>
      </c>
      <c r="D495" s="32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</row>
    <row r="496" spans="1:18">
      <c r="A496" s="22">
        <v>10</v>
      </c>
      <c r="B496" s="23" t="s">
        <v>810</v>
      </c>
      <c r="C496" s="20" t="s">
        <v>348</v>
      </c>
      <c r="D496" s="24">
        <v>500000</v>
      </c>
      <c r="E496" s="23" t="s">
        <v>87</v>
      </c>
      <c r="F496" s="23" t="s">
        <v>51</v>
      </c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</row>
    <row r="497" spans="1:18">
      <c r="A497" s="29"/>
      <c r="B497" s="25" t="s">
        <v>808</v>
      </c>
      <c r="C497" s="34" t="s">
        <v>349</v>
      </c>
      <c r="D497" s="30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</row>
    <row r="498" spans="1:18">
      <c r="A498" s="29"/>
      <c r="B498" s="25" t="s">
        <v>809</v>
      </c>
      <c r="C498" s="34" t="s">
        <v>350</v>
      </c>
      <c r="D498" s="30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</row>
    <row r="499" spans="1:18">
      <c r="A499" s="31"/>
      <c r="B499" s="26"/>
      <c r="C499" s="21" t="s">
        <v>351</v>
      </c>
      <c r="D499" s="32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</row>
    <row r="500" spans="1:18">
      <c r="A500" s="50"/>
      <c r="B500" s="34"/>
      <c r="C500" s="34"/>
      <c r="D500" s="51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</row>
    <row r="507" spans="1:18">
      <c r="A507" s="103" t="s">
        <v>55</v>
      </c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</row>
    <row r="508" spans="1:18">
      <c r="A508" s="103" t="s">
        <v>2</v>
      </c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</row>
    <row r="509" spans="1:18">
      <c r="A509" s="103" t="s">
        <v>3</v>
      </c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</row>
    <row r="510" spans="1:18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>
      <c r="A511" s="3" t="s">
        <v>286</v>
      </c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>
      <c r="A512" s="3" t="s">
        <v>287</v>
      </c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>
      <c r="A513" s="3" t="s">
        <v>288</v>
      </c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>
      <c r="A514" s="3" t="s">
        <v>295</v>
      </c>
    </row>
    <row r="515" spans="1:18" ht="20.25" customHeight="1">
      <c r="A515" s="104" t="s">
        <v>60</v>
      </c>
      <c r="B515" s="104" t="s">
        <v>61</v>
      </c>
      <c r="C515" s="105" t="s">
        <v>767</v>
      </c>
      <c r="D515" s="105" t="s">
        <v>63</v>
      </c>
      <c r="E515" s="105" t="s">
        <v>64</v>
      </c>
      <c r="F515" s="105" t="s">
        <v>65</v>
      </c>
      <c r="G515" s="106" t="s">
        <v>78</v>
      </c>
      <c r="H515" s="106"/>
      <c r="I515" s="106"/>
      <c r="J515" s="106" t="s">
        <v>79</v>
      </c>
      <c r="K515" s="106"/>
      <c r="L515" s="106"/>
      <c r="M515" s="106" t="s">
        <v>80</v>
      </c>
      <c r="N515" s="106"/>
      <c r="O515" s="106"/>
      <c r="P515" s="106" t="s">
        <v>81</v>
      </c>
      <c r="Q515" s="106"/>
      <c r="R515" s="106"/>
    </row>
    <row r="516" spans="1:18">
      <c r="A516" s="104"/>
      <c r="B516" s="104"/>
      <c r="C516" s="105"/>
      <c r="D516" s="105"/>
      <c r="E516" s="105"/>
      <c r="F516" s="105"/>
      <c r="G516" s="19" t="s">
        <v>66</v>
      </c>
      <c r="H516" s="19" t="s">
        <v>67</v>
      </c>
      <c r="I516" s="19" t="s">
        <v>68</v>
      </c>
      <c r="J516" s="19" t="s">
        <v>69</v>
      </c>
      <c r="K516" s="19" t="s">
        <v>70</v>
      </c>
      <c r="L516" s="19" t="s">
        <v>71</v>
      </c>
      <c r="M516" s="19" t="s">
        <v>72</v>
      </c>
      <c r="N516" s="19" t="s">
        <v>73</v>
      </c>
      <c r="O516" s="19" t="s">
        <v>74</v>
      </c>
      <c r="P516" s="19" t="s">
        <v>75</v>
      </c>
      <c r="Q516" s="19" t="s">
        <v>76</v>
      </c>
      <c r="R516" s="19" t="s">
        <v>77</v>
      </c>
    </row>
    <row r="517" spans="1:18">
      <c r="A517" s="22">
        <v>11</v>
      </c>
      <c r="B517" s="23" t="s">
        <v>812</v>
      </c>
      <c r="C517" s="23" t="s">
        <v>362</v>
      </c>
      <c r="D517" s="24">
        <v>361700</v>
      </c>
      <c r="E517" s="23" t="s">
        <v>87</v>
      </c>
      <c r="F517" s="23" t="s">
        <v>51</v>
      </c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</row>
    <row r="518" spans="1:18">
      <c r="A518" s="25"/>
      <c r="B518" s="25" t="s">
        <v>811</v>
      </c>
      <c r="C518" s="25" t="s">
        <v>742</v>
      </c>
      <c r="D518" s="30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</row>
    <row r="519" spans="1:18">
      <c r="A519" s="25"/>
      <c r="B519" s="25"/>
      <c r="C519" s="25" t="s">
        <v>743</v>
      </c>
      <c r="D519" s="30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</row>
    <row r="520" spans="1:18">
      <c r="A520" s="25"/>
      <c r="B520" s="25"/>
      <c r="C520" s="25" t="s">
        <v>744</v>
      </c>
      <c r="D520" s="30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</row>
    <row r="521" spans="1:18">
      <c r="A521" s="26"/>
      <c r="B521" s="26"/>
      <c r="C521" s="26" t="s">
        <v>344</v>
      </c>
      <c r="D521" s="32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</row>
    <row r="522" spans="1:18">
      <c r="A522" s="29">
        <v>12</v>
      </c>
      <c r="B522" s="25" t="s">
        <v>352</v>
      </c>
      <c r="C522" s="34" t="s">
        <v>356</v>
      </c>
      <c r="D522" s="30">
        <v>286000</v>
      </c>
      <c r="E522" s="46" t="s">
        <v>87</v>
      </c>
      <c r="F522" s="25" t="s">
        <v>51</v>
      </c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</row>
    <row r="523" spans="1:18">
      <c r="A523" s="29"/>
      <c r="B523" s="25" t="s">
        <v>353</v>
      </c>
      <c r="C523" s="34" t="s">
        <v>357</v>
      </c>
      <c r="D523" s="30"/>
      <c r="E523" s="46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</row>
    <row r="524" spans="1:18">
      <c r="A524" s="29"/>
      <c r="B524" s="25" t="s">
        <v>354</v>
      </c>
      <c r="C524" s="34" t="s">
        <v>358</v>
      </c>
      <c r="D524" s="30"/>
      <c r="E524" s="46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</row>
    <row r="525" spans="1:18">
      <c r="A525" s="29"/>
      <c r="B525" s="25" t="s">
        <v>355</v>
      </c>
      <c r="C525" s="34" t="s">
        <v>359</v>
      </c>
      <c r="D525" s="30"/>
      <c r="E525" s="46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</row>
    <row r="526" spans="1:18">
      <c r="A526" s="29"/>
      <c r="B526" s="25" t="s">
        <v>19</v>
      </c>
      <c r="C526" s="34" t="s">
        <v>360</v>
      </c>
      <c r="D526" s="30"/>
      <c r="E526" s="46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</row>
    <row r="527" spans="1:18">
      <c r="A527" s="29"/>
      <c r="B527" s="25"/>
      <c r="C527" s="1" t="s">
        <v>361</v>
      </c>
      <c r="D527" s="25"/>
      <c r="E527" s="40" t="s">
        <v>19</v>
      </c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</row>
    <row r="528" spans="1:18">
      <c r="A528" s="29"/>
      <c r="B528" s="25"/>
      <c r="C528" s="45" t="s">
        <v>347</v>
      </c>
      <c r="D528" s="30"/>
      <c r="E528" s="46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</row>
    <row r="529" spans="1:18">
      <c r="A529" s="31"/>
      <c r="B529" s="26"/>
      <c r="C529" s="21"/>
      <c r="D529" s="32"/>
      <c r="E529" s="47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</row>
    <row r="530" spans="1:18">
      <c r="A530" s="22">
        <v>13</v>
      </c>
      <c r="B530" s="23" t="s">
        <v>813</v>
      </c>
      <c r="C530" s="23" t="s">
        <v>362</v>
      </c>
      <c r="D530" s="24">
        <v>196000</v>
      </c>
      <c r="E530" s="23" t="s">
        <v>87</v>
      </c>
      <c r="F530" s="23" t="s">
        <v>51</v>
      </c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</row>
    <row r="531" spans="1:18">
      <c r="A531" s="29"/>
      <c r="B531" s="25" t="s">
        <v>814</v>
      </c>
      <c r="C531" s="25" t="s">
        <v>363</v>
      </c>
      <c r="D531" s="30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</row>
    <row r="532" spans="1:18">
      <c r="A532" s="29"/>
      <c r="B532" s="25" t="s">
        <v>816</v>
      </c>
      <c r="C532" s="25" t="s">
        <v>364</v>
      </c>
      <c r="D532" s="30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</row>
    <row r="533" spans="1:18">
      <c r="A533" s="29"/>
      <c r="B533" s="25" t="s">
        <v>815</v>
      </c>
      <c r="C533" s="25" t="s">
        <v>368</v>
      </c>
      <c r="D533" s="30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</row>
    <row r="534" spans="1:18">
      <c r="A534" s="29"/>
      <c r="B534" s="25"/>
      <c r="C534" s="25" t="s">
        <v>365</v>
      </c>
      <c r="D534" s="40" t="s">
        <v>19</v>
      </c>
      <c r="E534" s="25"/>
      <c r="F534" s="40" t="s">
        <v>19</v>
      </c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</row>
    <row r="535" spans="1:18">
      <c r="A535" s="29"/>
      <c r="B535" s="25"/>
      <c r="C535" s="25" t="s">
        <v>369</v>
      </c>
      <c r="D535" s="40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</row>
    <row r="536" spans="1:18">
      <c r="A536" s="29"/>
      <c r="B536" s="25"/>
      <c r="C536" s="1" t="s">
        <v>344</v>
      </c>
      <c r="D536" s="30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</row>
    <row r="537" spans="1:18">
      <c r="A537" s="22">
        <v>14</v>
      </c>
      <c r="B537" s="23" t="s">
        <v>813</v>
      </c>
      <c r="C537" s="23" t="s">
        <v>362</v>
      </c>
      <c r="D537" s="24">
        <v>200000</v>
      </c>
      <c r="E537" s="23" t="s">
        <v>87</v>
      </c>
      <c r="F537" s="23" t="s">
        <v>51</v>
      </c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</row>
    <row r="538" spans="1:18">
      <c r="A538" s="29"/>
      <c r="B538" s="25" t="s">
        <v>818</v>
      </c>
      <c r="C538" s="25" t="s">
        <v>366</v>
      </c>
      <c r="D538" s="30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</row>
    <row r="539" spans="1:18">
      <c r="A539" s="29"/>
      <c r="B539" s="25" t="s">
        <v>817</v>
      </c>
      <c r="C539" s="25" t="s">
        <v>324</v>
      </c>
      <c r="D539" s="30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</row>
    <row r="540" spans="1:18">
      <c r="A540" s="29"/>
      <c r="B540" s="25"/>
      <c r="C540" s="25" t="s">
        <v>367</v>
      </c>
      <c r="D540" s="30"/>
      <c r="E540" s="34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</row>
    <row r="541" spans="1:18">
      <c r="A541" s="29"/>
      <c r="B541" s="25"/>
      <c r="C541" s="25" t="s">
        <v>370</v>
      </c>
      <c r="D541" s="30"/>
      <c r="E541" s="34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</row>
    <row r="542" spans="1:18">
      <c r="A542" s="31"/>
      <c r="B542" s="26"/>
      <c r="C542" s="26" t="s">
        <v>318</v>
      </c>
      <c r="D542" s="32"/>
      <c r="E542" s="21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</row>
    <row r="543" spans="1:18">
      <c r="A543" s="50"/>
      <c r="B543" s="34"/>
      <c r="C543" s="34"/>
      <c r="D543" s="51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</row>
    <row r="544" spans="1:18">
      <c r="A544" s="50"/>
      <c r="B544" s="34"/>
      <c r="C544" s="34"/>
      <c r="D544" s="51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</row>
    <row r="545" spans="1:18">
      <c r="A545" s="50"/>
      <c r="B545" s="34"/>
      <c r="C545" s="34"/>
      <c r="D545" s="51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</row>
    <row r="546" spans="1:18">
      <c r="A546" s="50"/>
      <c r="B546" s="34"/>
      <c r="C546" s="34"/>
      <c r="D546" s="51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</row>
    <row r="547" spans="1:18">
      <c r="A547" s="50"/>
      <c r="B547" s="34"/>
      <c r="C547" s="34"/>
      <c r="D547" s="51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</row>
    <row r="548" spans="1:18">
      <c r="A548" s="103" t="s">
        <v>55</v>
      </c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</row>
    <row r="549" spans="1:18">
      <c r="A549" s="103" t="s">
        <v>2</v>
      </c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</row>
    <row r="550" spans="1:18">
      <c r="A550" s="103" t="s">
        <v>3</v>
      </c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</row>
    <row r="551" spans="1:18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>
      <c r="A552" s="3" t="s">
        <v>286</v>
      </c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>
      <c r="A553" s="3" t="s">
        <v>287</v>
      </c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>
      <c r="A554" s="3" t="s">
        <v>288</v>
      </c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>
      <c r="A555" s="3" t="s">
        <v>295</v>
      </c>
    </row>
    <row r="556" spans="1:18" ht="20.25" customHeight="1">
      <c r="A556" s="104" t="s">
        <v>60</v>
      </c>
      <c r="B556" s="104" t="s">
        <v>61</v>
      </c>
      <c r="C556" s="105" t="s">
        <v>767</v>
      </c>
      <c r="D556" s="105" t="s">
        <v>63</v>
      </c>
      <c r="E556" s="105" t="s">
        <v>64</v>
      </c>
      <c r="F556" s="105" t="s">
        <v>65</v>
      </c>
      <c r="G556" s="106" t="s">
        <v>78</v>
      </c>
      <c r="H556" s="106"/>
      <c r="I556" s="106"/>
      <c r="J556" s="106" t="s">
        <v>79</v>
      </c>
      <c r="K556" s="106"/>
      <c r="L556" s="106"/>
      <c r="M556" s="106" t="s">
        <v>80</v>
      </c>
      <c r="N556" s="106"/>
      <c r="O556" s="106"/>
      <c r="P556" s="106" t="s">
        <v>81</v>
      </c>
      <c r="Q556" s="106"/>
      <c r="R556" s="106"/>
    </row>
    <row r="557" spans="1:18">
      <c r="A557" s="104"/>
      <c r="B557" s="104"/>
      <c r="C557" s="105"/>
      <c r="D557" s="105"/>
      <c r="E557" s="105"/>
      <c r="F557" s="105"/>
      <c r="G557" s="19" t="s">
        <v>66</v>
      </c>
      <c r="H557" s="19" t="s">
        <v>67</v>
      </c>
      <c r="I557" s="19" t="s">
        <v>68</v>
      </c>
      <c r="J557" s="19" t="s">
        <v>69</v>
      </c>
      <c r="K557" s="19" t="s">
        <v>70</v>
      </c>
      <c r="L557" s="19" t="s">
        <v>71</v>
      </c>
      <c r="M557" s="19" t="s">
        <v>72</v>
      </c>
      <c r="N557" s="19" t="s">
        <v>73</v>
      </c>
      <c r="O557" s="19" t="s">
        <v>74</v>
      </c>
      <c r="P557" s="19" t="s">
        <v>75</v>
      </c>
      <c r="Q557" s="19" t="s">
        <v>76</v>
      </c>
      <c r="R557" s="19" t="s">
        <v>77</v>
      </c>
    </row>
    <row r="558" spans="1:18">
      <c r="A558" s="29">
        <v>15</v>
      </c>
      <c r="B558" s="25" t="s">
        <v>820</v>
      </c>
      <c r="C558" s="25" t="s">
        <v>745</v>
      </c>
      <c r="D558" s="30">
        <v>329200</v>
      </c>
      <c r="E558" s="34" t="s">
        <v>87</v>
      </c>
      <c r="F558" s="25" t="s">
        <v>51</v>
      </c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</row>
    <row r="559" spans="1:18">
      <c r="A559" s="29"/>
      <c r="B559" s="25" t="s">
        <v>819</v>
      </c>
      <c r="C559" s="25" t="s">
        <v>746</v>
      </c>
      <c r="D559" s="30"/>
      <c r="E559" s="34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</row>
    <row r="560" spans="1:18">
      <c r="A560" s="29"/>
      <c r="B560" s="25"/>
      <c r="C560" s="25" t="s">
        <v>747</v>
      </c>
      <c r="D560" s="30"/>
      <c r="E560" s="34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</row>
    <row r="561" spans="1:18">
      <c r="A561" s="29"/>
      <c r="B561" s="25"/>
      <c r="C561" s="25" t="s">
        <v>748</v>
      </c>
      <c r="D561" s="30"/>
      <c r="E561" s="34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</row>
    <row r="562" spans="1:18">
      <c r="A562" s="29"/>
      <c r="B562" s="25"/>
      <c r="C562" s="25" t="s">
        <v>344</v>
      </c>
      <c r="D562" s="30"/>
      <c r="E562" s="34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</row>
    <row r="563" spans="1:18">
      <c r="A563" s="22">
        <v>16</v>
      </c>
      <c r="B563" s="23" t="s">
        <v>822</v>
      </c>
      <c r="C563" s="23" t="s">
        <v>749</v>
      </c>
      <c r="D563" s="24">
        <v>200000</v>
      </c>
      <c r="E563" s="20" t="s">
        <v>87</v>
      </c>
      <c r="F563" s="23" t="s">
        <v>51</v>
      </c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</row>
    <row r="564" spans="1:18">
      <c r="A564" s="29"/>
      <c r="B564" s="25" t="s">
        <v>821</v>
      </c>
      <c r="C564" s="25" t="s">
        <v>750</v>
      </c>
      <c r="D564" s="30"/>
      <c r="E564" s="34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</row>
    <row r="565" spans="1:18">
      <c r="A565" s="22">
        <v>17</v>
      </c>
      <c r="B565" s="23" t="s">
        <v>823</v>
      </c>
      <c r="C565" s="23" t="s">
        <v>757</v>
      </c>
      <c r="D565" s="24">
        <v>270000</v>
      </c>
      <c r="E565" s="20" t="s">
        <v>87</v>
      </c>
      <c r="F565" s="23" t="s">
        <v>53</v>
      </c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</row>
    <row r="566" spans="1:18">
      <c r="A566" s="29"/>
      <c r="B566" s="25" t="s">
        <v>824</v>
      </c>
      <c r="C566" s="25" t="s">
        <v>758</v>
      </c>
      <c r="D566" s="30"/>
      <c r="E566" s="34"/>
      <c r="F566" s="25" t="s">
        <v>51</v>
      </c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</row>
    <row r="567" spans="1:18">
      <c r="A567" s="29"/>
      <c r="B567" s="25" t="s">
        <v>128</v>
      </c>
      <c r="C567" s="25" t="s">
        <v>759</v>
      </c>
      <c r="D567" s="30"/>
      <c r="E567" s="34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</row>
    <row r="568" spans="1:18">
      <c r="A568" s="29"/>
      <c r="B568" s="25"/>
      <c r="C568" s="25"/>
      <c r="D568" s="30"/>
      <c r="E568" s="34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</row>
    <row r="569" spans="1:18">
      <c r="A569" s="29"/>
      <c r="B569" s="25"/>
      <c r="C569" s="25"/>
      <c r="D569" s="30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</row>
    <row r="570" spans="1:18">
      <c r="A570" s="31"/>
      <c r="B570" s="26"/>
      <c r="C570" s="21"/>
      <c r="D570" s="32"/>
      <c r="E570" s="21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</row>
    <row r="571" spans="1:18">
      <c r="A571" s="89" t="s">
        <v>14</v>
      </c>
      <c r="B571" s="89">
        <v>17</v>
      </c>
      <c r="C571" s="27"/>
      <c r="D571" s="9">
        <v>3983500</v>
      </c>
      <c r="E571" s="48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</row>
    <row r="572" spans="1:18">
      <c r="A572" s="38"/>
      <c r="B572" s="38"/>
      <c r="C572" s="34"/>
      <c r="D572" s="39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</row>
    <row r="573" spans="1:18">
      <c r="A573" s="38"/>
      <c r="B573" s="38"/>
      <c r="C573" s="34"/>
      <c r="D573" s="39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</row>
    <row r="574" spans="1:18">
      <c r="A574" s="38"/>
      <c r="B574" s="38"/>
      <c r="C574" s="34"/>
      <c r="D574" s="39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</row>
    <row r="575" spans="1:18">
      <c r="A575" s="38"/>
      <c r="B575" s="38"/>
      <c r="C575" s="34"/>
      <c r="D575" s="39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</row>
    <row r="576" spans="1:18">
      <c r="A576" s="38"/>
      <c r="B576" s="38"/>
      <c r="C576" s="34"/>
      <c r="D576" s="39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</row>
    <row r="577" spans="1:18">
      <c r="A577" s="38"/>
      <c r="B577" s="38"/>
      <c r="C577" s="34"/>
      <c r="D577" s="39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</row>
    <row r="578" spans="1:18">
      <c r="A578" s="38"/>
      <c r="B578" s="38"/>
      <c r="C578" s="34"/>
      <c r="D578" s="39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</row>
    <row r="579" spans="1:18">
      <c r="A579" s="38"/>
      <c r="B579" s="38"/>
      <c r="C579" s="34"/>
      <c r="D579" s="39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</row>
    <row r="580" spans="1:18">
      <c r="A580" s="38"/>
      <c r="B580" s="38"/>
      <c r="C580" s="34"/>
      <c r="D580" s="39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</row>
    <row r="581" spans="1:18">
      <c r="A581" s="38"/>
      <c r="B581" s="38"/>
      <c r="C581" s="34"/>
      <c r="D581" s="39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</row>
    <row r="582" spans="1:18">
      <c r="A582" s="38"/>
      <c r="B582" s="38"/>
      <c r="C582" s="34"/>
      <c r="D582" s="39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</row>
    <row r="583" spans="1:18">
      <c r="A583" s="38"/>
      <c r="B583" s="38"/>
      <c r="C583" s="34"/>
      <c r="D583" s="39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</row>
    <row r="584" spans="1:18" ht="18.75" customHeight="1">
      <c r="A584" s="38"/>
      <c r="B584" s="38"/>
      <c r="C584" s="34"/>
      <c r="D584" s="39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</row>
    <row r="585" spans="1:18" ht="18.75" customHeight="1">
      <c r="A585" s="38"/>
      <c r="B585" s="38"/>
      <c r="C585" s="34"/>
      <c r="D585" s="39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</row>
    <row r="586" spans="1:18" ht="18.75" customHeight="1">
      <c r="A586" s="38"/>
      <c r="B586" s="38"/>
      <c r="C586" s="34"/>
      <c r="D586" s="39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</row>
    <row r="587" spans="1:18" ht="18.75" customHeight="1">
      <c r="A587" s="38"/>
      <c r="B587" s="38"/>
      <c r="C587" s="34"/>
      <c r="D587" s="39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</row>
    <row r="588" spans="1:18" ht="18.75" customHeight="1">
      <c r="A588" s="38"/>
      <c r="B588" s="38"/>
      <c r="C588" s="34"/>
      <c r="D588" s="39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</row>
    <row r="589" spans="1:18" ht="18.75" customHeight="1">
      <c r="A589" s="38"/>
      <c r="B589" s="38"/>
      <c r="C589" s="34"/>
      <c r="D589" s="39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</row>
    <row r="590" spans="1:18">
      <c r="A590" s="103" t="s">
        <v>55</v>
      </c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</row>
    <row r="591" spans="1:18">
      <c r="A591" s="103" t="s">
        <v>2</v>
      </c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</row>
    <row r="592" spans="1:18">
      <c r="A592" s="103" t="s">
        <v>3</v>
      </c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</row>
    <row r="593" spans="1:18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>
      <c r="A594" s="3" t="s">
        <v>286</v>
      </c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>
      <c r="A595" s="3" t="s">
        <v>287</v>
      </c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>
      <c r="A596" s="3" t="s">
        <v>371</v>
      </c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>
      <c r="A597" s="3" t="s">
        <v>191</v>
      </c>
    </row>
    <row r="598" spans="1:18" ht="20.25" customHeight="1">
      <c r="A598" s="104" t="s">
        <v>60</v>
      </c>
      <c r="B598" s="104" t="s">
        <v>61</v>
      </c>
      <c r="C598" s="105" t="s">
        <v>767</v>
      </c>
      <c r="D598" s="105" t="s">
        <v>63</v>
      </c>
      <c r="E598" s="105" t="s">
        <v>64</v>
      </c>
      <c r="F598" s="105" t="s">
        <v>65</v>
      </c>
      <c r="G598" s="106" t="s">
        <v>78</v>
      </c>
      <c r="H598" s="106"/>
      <c r="I598" s="106"/>
      <c r="J598" s="106" t="s">
        <v>79</v>
      </c>
      <c r="K598" s="106"/>
      <c r="L598" s="106"/>
      <c r="M598" s="106" t="s">
        <v>80</v>
      </c>
      <c r="N598" s="106"/>
      <c r="O598" s="106"/>
      <c r="P598" s="106" t="s">
        <v>81</v>
      </c>
      <c r="Q598" s="106"/>
      <c r="R598" s="106"/>
    </row>
    <row r="599" spans="1:18">
      <c r="A599" s="104"/>
      <c r="B599" s="104"/>
      <c r="C599" s="105"/>
      <c r="D599" s="105"/>
      <c r="E599" s="105"/>
      <c r="F599" s="105"/>
      <c r="G599" s="19" t="s">
        <v>66</v>
      </c>
      <c r="H599" s="19" t="s">
        <v>67</v>
      </c>
      <c r="I599" s="19" t="s">
        <v>68</v>
      </c>
      <c r="J599" s="19" t="s">
        <v>69</v>
      </c>
      <c r="K599" s="19" t="s">
        <v>70</v>
      </c>
      <c r="L599" s="19" t="s">
        <v>71</v>
      </c>
      <c r="M599" s="19" t="s">
        <v>72</v>
      </c>
      <c r="N599" s="19" t="s">
        <v>73</v>
      </c>
      <c r="O599" s="19" t="s">
        <v>74</v>
      </c>
      <c r="P599" s="19" t="s">
        <v>75</v>
      </c>
      <c r="Q599" s="19" t="s">
        <v>76</v>
      </c>
      <c r="R599" s="19" t="s">
        <v>77</v>
      </c>
    </row>
    <row r="600" spans="1:18">
      <c r="A600" s="22">
        <v>1</v>
      </c>
      <c r="B600" s="23" t="s">
        <v>372</v>
      </c>
      <c r="C600" s="23" t="s">
        <v>206</v>
      </c>
      <c r="D600" s="24">
        <v>100000</v>
      </c>
      <c r="E600" s="23" t="s">
        <v>87</v>
      </c>
      <c r="F600" s="23" t="s">
        <v>52</v>
      </c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</row>
    <row r="601" spans="1:18">
      <c r="A601" s="29"/>
      <c r="B601" s="25" t="s">
        <v>19</v>
      </c>
      <c r="C601" s="25" t="s">
        <v>373</v>
      </c>
      <c r="D601" s="30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</row>
    <row r="602" spans="1:18">
      <c r="A602" s="29"/>
      <c r="B602" s="25" t="s">
        <v>19</v>
      </c>
      <c r="C602" s="25" t="s">
        <v>374</v>
      </c>
      <c r="D602" s="30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</row>
    <row r="603" spans="1:18">
      <c r="A603" s="29"/>
      <c r="B603" s="25"/>
      <c r="C603" s="25" t="s">
        <v>375</v>
      </c>
      <c r="D603" s="30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</row>
    <row r="604" spans="1:18">
      <c r="A604" s="22">
        <v>2</v>
      </c>
      <c r="B604" s="23" t="s">
        <v>830</v>
      </c>
      <c r="C604" s="23" t="s">
        <v>206</v>
      </c>
      <c r="D604" s="24">
        <v>100000</v>
      </c>
      <c r="E604" s="23" t="s">
        <v>87</v>
      </c>
      <c r="F604" s="23" t="s">
        <v>52</v>
      </c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</row>
    <row r="605" spans="1:18">
      <c r="A605" s="29"/>
      <c r="B605" s="25" t="s">
        <v>829</v>
      </c>
      <c r="C605" s="25" t="s">
        <v>376</v>
      </c>
      <c r="D605" s="30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</row>
    <row r="606" spans="1:18">
      <c r="A606" s="29"/>
      <c r="B606" s="25" t="s">
        <v>19</v>
      </c>
      <c r="C606" s="25" t="s">
        <v>377</v>
      </c>
      <c r="D606" s="30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</row>
    <row r="607" spans="1:18">
      <c r="A607" s="31"/>
      <c r="B607" s="26"/>
      <c r="C607" s="26" t="s">
        <v>224</v>
      </c>
      <c r="D607" s="32"/>
      <c r="E607" s="21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</row>
    <row r="608" spans="1:18">
      <c r="A608" s="29">
        <v>3</v>
      </c>
      <c r="B608" s="25" t="s">
        <v>826</v>
      </c>
      <c r="C608" s="25" t="s">
        <v>435</v>
      </c>
      <c r="D608" s="30">
        <v>10000</v>
      </c>
      <c r="E608" s="34" t="s">
        <v>87</v>
      </c>
      <c r="F608" s="25" t="s">
        <v>52</v>
      </c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</row>
    <row r="609" spans="1:18">
      <c r="A609" s="29"/>
      <c r="B609" s="25" t="s">
        <v>827</v>
      </c>
      <c r="C609" s="25" t="s">
        <v>436</v>
      </c>
      <c r="D609" s="30"/>
      <c r="E609" s="34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</row>
    <row r="610" spans="1:18">
      <c r="A610" s="29"/>
      <c r="B610" s="25" t="s">
        <v>828</v>
      </c>
      <c r="C610" s="25" t="s">
        <v>437</v>
      </c>
      <c r="D610" s="30"/>
      <c r="E610" s="34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</row>
    <row r="611" spans="1:18">
      <c r="A611" s="29"/>
      <c r="B611" s="25" t="s">
        <v>825</v>
      </c>
      <c r="C611" s="25" t="s">
        <v>438</v>
      </c>
      <c r="D611" s="30"/>
      <c r="E611" s="34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</row>
    <row r="612" spans="1:18">
      <c r="A612" s="29"/>
      <c r="B612" s="25"/>
      <c r="C612" s="25" t="s">
        <v>439</v>
      </c>
      <c r="D612" s="30"/>
      <c r="E612" s="34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</row>
    <row r="613" spans="1:18">
      <c r="A613" s="29"/>
      <c r="B613" s="25"/>
      <c r="C613" s="25" t="s">
        <v>196</v>
      </c>
      <c r="D613" s="30"/>
      <c r="E613" s="34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</row>
    <row r="614" spans="1:18">
      <c r="A614" s="37" t="s">
        <v>14</v>
      </c>
      <c r="B614" s="37">
        <v>3</v>
      </c>
      <c r="C614" s="27"/>
      <c r="D614" s="9">
        <v>210000</v>
      </c>
      <c r="E614" s="48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</row>
    <row r="629" spans="1:18">
      <c r="A629" s="103" t="s">
        <v>55</v>
      </c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</row>
    <row r="630" spans="1:18">
      <c r="A630" s="103" t="s">
        <v>2</v>
      </c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</row>
    <row r="631" spans="1:18">
      <c r="A631" s="103" t="s">
        <v>3</v>
      </c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</row>
    <row r="632" spans="1:18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>
      <c r="A633" s="3" t="s">
        <v>378</v>
      </c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>
      <c r="A634" s="3" t="s">
        <v>379</v>
      </c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>
      <c r="A635" s="3" t="s">
        <v>380</v>
      </c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>
      <c r="A636" s="3" t="s">
        <v>59</v>
      </c>
    </row>
    <row r="637" spans="1:18" ht="20.25" customHeight="1">
      <c r="A637" s="104" t="s">
        <v>60</v>
      </c>
      <c r="B637" s="104" t="s">
        <v>61</v>
      </c>
      <c r="C637" s="105" t="s">
        <v>767</v>
      </c>
      <c r="D637" s="105" t="s">
        <v>63</v>
      </c>
      <c r="E637" s="105" t="s">
        <v>64</v>
      </c>
      <c r="F637" s="105" t="s">
        <v>65</v>
      </c>
      <c r="G637" s="106" t="s">
        <v>78</v>
      </c>
      <c r="H637" s="106"/>
      <c r="I637" s="106"/>
      <c r="J637" s="106" t="s">
        <v>79</v>
      </c>
      <c r="K637" s="106"/>
      <c r="L637" s="106"/>
      <c r="M637" s="106" t="s">
        <v>80</v>
      </c>
      <c r="N637" s="106"/>
      <c r="O637" s="106"/>
      <c r="P637" s="106" t="s">
        <v>81</v>
      </c>
      <c r="Q637" s="106"/>
      <c r="R637" s="106"/>
    </row>
    <row r="638" spans="1:18">
      <c r="A638" s="104"/>
      <c r="B638" s="104"/>
      <c r="C638" s="105"/>
      <c r="D638" s="105"/>
      <c r="E638" s="105"/>
      <c r="F638" s="105"/>
      <c r="G638" s="19" t="s">
        <v>66</v>
      </c>
      <c r="H638" s="19" t="s">
        <v>67</v>
      </c>
      <c r="I638" s="19" t="s">
        <v>68</v>
      </c>
      <c r="J638" s="19" t="s">
        <v>69</v>
      </c>
      <c r="K638" s="19" t="s">
        <v>70</v>
      </c>
      <c r="L638" s="19" t="s">
        <v>71</v>
      </c>
      <c r="M638" s="19" t="s">
        <v>72</v>
      </c>
      <c r="N638" s="19" t="s">
        <v>73</v>
      </c>
      <c r="O638" s="19" t="s">
        <v>74</v>
      </c>
      <c r="P638" s="19" t="s">
        <v>75</v>
      </c>
      <c r="Q638" s="19" t="s">
        <v>76</v>
      </c>
      <c r="R638" s="19" t="s">
        <v>77</v>
      </c>
    </row>
    <row r="639" spans="1:18">
      <c r="A639" s="22">
        <v>1</v>
      </c>
      <c r="B639" s="23" t="s">
        <v>381</v>
      </c>
      <c r="C639" s="23" t="s">
        <v>383</v>
      </c>
      <c r="D639" s="24">
        <v>100000</v>
      </c>
      <c r="E639" s="23" t="s">
        <v>87</v>
      </c>
      <c r="F639" s="23" t="s">
        <v>52</v>
      </c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</row>
    <row r="640" spans="1:18">
      <c r="A640" s="29"/>
      <c r="B640" s="25" t="s">
        <v>382</v>
      </c>
      <c r="C640" s="25" t="s">
        <v>384</v>
      </c>
      <c r="D640" s="30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</row>
    <row r="641" spans="1:18">
      <c r="A641" s="29"/>
      <c r="B641" s="25" t="s">
        <v>19</v>
      </c>
      <c r="C641" s="25" t="s">
        <v>385</v>
      </c>
      <c r="D641" s="30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</row>
    <row r="642" spans="1:18">
      <c r="A642" s="22">
        <v>2</v>
      </c>
      <c r="B642" s="23" t="s">
        <v>386</v>
      </c>
      <c r="C642" s="23" t="s">
        <v>387</v>
      </c>
      <c r="D642" s="24">
        <v>200000</v>
      </c>
      <c r="E642" s="23" t="s">
        <v>87</v>
      </c>
      <c r="F642" s="23" t="s">
        <v>52</v>
      </c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</row>
    <row r="643" spans="1:18">
      <c r="A643" s="29"/>
      <c r="B643" s="25" t="s">
        <v>19</v>
      </c>
      <c r="C643" s="25" t="s">
        <v>388</v>
      </c>
      <c r="D643" s="30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</row>
    <row r="644" spans="1:18">
      <c r="A644" s="29"/>
      <c r="B644" s="25" t="s">
        <v>19</v>
      </c>
      <c r="C644" s="25" t="s">
        <v>389</v>
      </c>
      <c r="D644" s="30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</row>
    <row r="645" spans="1:18">
      <c r="A645" s="29"/>
      <c r="B645" s="25"/>
      <c r="C645" s="25" t="s">
        <v>390</v>
      </c>
      <c r="D645" s="30"/>
      <c r="E645" s="34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</row>
    <row r="646" spans="1:18">
      <c r="A646" s="31"/>
      <c r="B646" s="26"/>
      <c r="C646" s="26" t="s">
        <v>391</v>
      </c>
      <c r="D646" s="32"/>
      <c r="E646" s="21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</row>
    <row r="647" spans="1:18">
      <c r="A647" s="29">
        <v>3</v>
      </c>
      <c r="B647" s="25" t="s">
        <v>392</v>
      </c>
      <c r="C647" s="34" t="s">
        <v>393</v>
      </c>
      <c r="D647" s="30">
        <v>30000</v>
      </c>
      <c r="E647" s="34" t="s">
        <v>87</v>
      </c>
      <c r="F647" s="25" t="s">
        <v>52</v>
      </c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</row>
    <row r="648" spans="1:18">
      <c r="A648" s="29"/>
      <c r="B648" s="25"/>
      <c r="C648" s="34" t="s">
        <v>394</v>
      </c>
      <c r="D648" s="30"/>
      <c r="E648" s="34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</row>
    <row r="649" spans="1:18">
      <c r="A649" s="29"/>
      <c r="B649" s="25"/>
      <c r="C649" s="34" t="s">
        <v>395</v>
      </c>
      <c r="D649" s="30"/>
      <c r="E649" s="34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</row>
    <row r="650" spans="1:18">
      <c r="A650" s="29"/>
      <c r="B650" s="25"/>
      <c r="C650" s="34" t="s">
        <v>396</v>
      </c>
      <c r="D650" s="30"/>
      <c r="E650" s="34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</row>
    <row r="651" spans="1:18">
      <c r="A651" s="29"/>
      <c r="B651" s="25"/>
      <c r="C651" s="34" t="s">
        <v>397</v>
      </c>
      <c r="D651" s="30"/>
      <c r="E651" s="34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</row>
    <row r="652" spans="1:18">
      <c r="A652" s="29"/>
      <c r="B652" s="25"/>
      <c r="C652" s="34" t="s">
        <v>398</v>
      </c>
      <c r="D652" s="30"/>
      <c r="E652" s="34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</row>
    <row r="653" spans="1:18">
      <c r="A653" s="29"/>
      <c r="B653" s="25"/>
      <c r="C653" s="34" t="s">
        <v>399</v>
      </c>
      <c r="D653" s="30"/>
      <c r="E653" s="34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</row>
    <row r="654" spans="1:18">
      <c r="A654" s="29"/>
      <c r="B654" s="25"/>
      <c r="C654" s="34" t="s">
        <v>400</v>
      </c>
      <c r="D654" s="30"/>
      <c r="E654" s="34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</row>
    <row r="655" spans="1:18">
      <c r="A655" s="29"/>
      <c r="B655" s="25"/>
      <c r="C655" s="34" t="s">
        <v>401</v>
      </c>
      <c r="D655" s="30"/>
      <c r="E655" s="34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</row>
    <row r="656" spans="1:18">
      <c r="A656" s="29"/>
      <c r="B656" s="25"/>
      <c r="C656" s="34" t="s">
        <v>202</v>
      </c>
      <c r="D656" s="30"/>
      <c r="E656" s="34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</row>
    <row r="657" spans="1:18">
      <c r="A657" s="29"/>
      <c r="B657" s="25"/>
      <c r="C657" s="34" t="s">
        <v>402</v>
      </c>
      <c r="D657" s="30"/>
      <c r="E657" s="34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</row>
    <row r="658" spans="1:18">
      <c r="A658" s="22">
        <v>4</v>
      </c>
      <c r="B658" s="23" t="s">
        <v>403</v>
      </c>
      <c r="C658" s="20" t="s">
        <v>404</v>
      </c>
      <c r="D658" s="24">
        <v>320000</v>
      </c>
      <c r="E658" s="20" t="s">
        <v>87</v>
      </c>
      <c r="F658" s="23" t="s">
        <v>410</v>
      </c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</row>
    <row r="659" spans="1:18">
      <c r="A659" s="29"/>
      <c r="B659" s="25"/>
      <c r="C659" s="34" t="s">
        <v>405</v>
      </c>
      <c r="D659" s="30"/>
      <c r="E659" s="34"/>
      <c r="F659" s="25" t="s">
        <v>87</v>
      </c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</row>
    <row r="660" spans="1:18">
      <c r="A660" s="29"/>
      <c r="B660" s="25"/>
      <c r="C660" s="34" t="s">
        <v>406</v>
      </c>
      <c r="D660" s="30"/>
      <c r="E660" s="34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</row>
    <row r="661" spans="1:18">
      <c r="A661" s="29"/>
      <c r="B661" s="25"/>
      <c r="C661" s="34" t="s">
        <v>407</v>
      </c>
      <c r="D661" s="30"/>
      <c r="E661" s="34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</row>
    <row r="662" spans="1:18">
      <c r="A662" s="29"/>
      <c r="B662" s="25"/>
      <c r="C662" s="34" t="s">
        <v>408</v>
      </c>
      <c r="D662" s="30"/>
      <c r="E662" s="34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</row>
    <row r="663" spans="1:18">
      <c r="A663" s="31"/>
      <c r="B663" s="26"/>
      <c r="C663" s="21" t="s">
        <v>409</v>
      </c>
      <c r="D663" s="32"/>
      <c r="E663" s="21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</row>
    <row r="664" spans="1:18">
      <c r="A664" s="50"/>
      <c r="B664" s="34"/>
      <c r="C664" s="34"/>
      <c r="D664" s="51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</row>
    <row r="665" spans="1:18">
      <c r="A665" s="50"/>
      <c r="B665" s="34"/>
      <c r="C665" s="34"/>
      <c r="D665" s="51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</row>
    <row r="666" spans="1:18">
      <c r="A666" s="50"/>
      <c r="B666" s="34"/>
      <c r="C666" s="34"/>
      <c r="D666" s="51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</row>
    <row r="667" spans="1:18">
      <c r="B667" s="34"/>
      <c r="C667" s="34"/>
      <c r="D667" s="51"/>
      <c r="E667" s="34"/>
      <c r="F667" s="34"/>
    </row>
    <row r="668" spans="1:18">
      <c r="A668" s="103" t="s">
        <v>55</v>
      </c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</row>
    <row r="669" spans="1:18">
      <c r="A669" s="103" t="s">
        <v>2</v>
      </c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</row>
    <row r="670" spans="1:18">
      <c r="A670" s="103" t="s">
        <v>3</v>
      </c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</row>
    <row r="671" spans="1:18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>
      <c r="A672" s="3" t="s">
        <v>378</v>
      </c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>
      <c r="A673" s="3" t="s">
        <v>379</v>
      </c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>
      <c r="A674" s="3" t="s">
        <v>380</v>
      </c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>
      <c r="A675" s="3" t="s">
        <v>59</v>
      </c>
    </row>
    <row r="676" spans="1:18" ht="20.25" customHeight="1">
      <c r="A676" s="104" t="s">
        <v>60</v>
      </c>
      <c r="B676" s="104" t="s">
        <v>61</v>
      </c>
      <c r="C676" s="105" t="s">
        <v>767</v>
      </c>
      <c r="D676" s="105" t="s">
        <v>63</v>
      </c>
      <c r="E676" s="105" t="s">
        <v>64</v>
      </c>
      <c r="F676" s="105" t="s">
        <v>65</v>
      </c>
      <c r="G676" s="106" t="s">
        <v>78</v>
      </c>
      <c r="H676" s="106"/>
      <c r="I676" s="106"/>
      <c r="J676" s="106" t="s">
        <v>79</v>
      </c>
      <c r="K676" s="106"/>
      <c r="L676" s="106"/>
      <c r="M676" s="106" t="s">
        <v>80</v>
      </c>
      <c r="N676" s="106"/>
      <c r="O676" s="106"/>
      <c r="P676" s="106" t="s">
        <v>81</v>
      </c>
      <c r="Q676" s="106"/>
      <c r="R676" s="106"/>
    </row>
    <row r="677" spans="1:18">
      <c r="A677" s="104"/>
      <c r="B677" s="104"/>
      <c r="C677" s="105"/>
      <c r="D677" s="105"/>
      <c r="E677" s="105"/>
      <c r="F677" s="105"/>
      <c r="G677" s="19" t="s">
        <v>66</v>
      </c>
      <c r="H677" s="19" t="s">
        <v>67</v>
      </c>
      <c r="I677" s="19" t="s">
        <v>68</v>
      </c>
      <c r="J677" s="19" t="s">
        <v>69</v>
      </c>
      <c r="K677" s="19" t="s">
        <v>70</v>
      </c>
      <c r="L677" s="19" t="s">
        <v>71</v>
      </c>
      <c r="M677" s="19" t="s">
        <v>72</v>
      </c>
      <c r="N677" s="19" t="s">
        <v>73</v>
      </c>
      <c r="O677" s="19" t="s">
        <v>74</v>
      </c>
      <c r="P677" s="19" t="s">
        <v>75</v>
      </c>
      <c r="Q677" s="19" t="s">
        <v>76</v>
      </c>
      <c r="R677" s="19" t="s">
        <v>77</v>
      </c>
    </row>
    <row r="678" spans="1:18">
      <c r="A678" s="29">
        <v>5</v>
      </c>
      <c r="B678" s="23" t="s">
        <v>835</v>
      </c>
      <c r="C678" s="23" t="s">
        <v>420</v>
      </c>
      <c r="D678" s="24">
        <v>200000</v>
      </c>
      <c r="E678" s="23" t="s">
        <v>87</v>
      </c>
      <c r="F678" s="23" t="s">
        <v>52</v>
      </c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</row>
    <row r="679" spans="1:18">
      <c r="A679" s="29"/>
      <c r="B679" s="1" t="s">
        <v>831</v>
      </c>
      <c r="C679" s="25" t="s">
        <v>421</v>
      </c>
      <c r="D679" s="30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</row>
    <row r="680" spans="1:18">
      <c r="A680" s="29"/>
      <c r="B680" s="1" t="s">
        <v>832</v>
      </c>
      <c r="C680" s="25" t="s">
        <v>422</v>
      </c>
      <c r="D680" s="30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</row>
    <row r="681" spans="1:18">
      <c r="A681" s="29"/>
      <c r="B681" s="25" t="s">
        <v>833</v>
      </c>
      <c r="C681" s="25" t="s">
        <v>423</v>
      </c>
      <c r="D681" s="30"/>
      <c r="E681" s="34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</row>
    <row r="682" spans="1:18">
      <c r="A682" s="29"/>
      <c r="B682" s="25" t="s">
        <v>834</v>
      </c>
      <c r="C682" s="25" t="s">
        <v>424</v>
      </c>
      <c r="D682" s="30"/>
      <c r="E682" s="34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</row>
    <row r="683" spans="1:18">
      <c r="A683" s="29"/>
      <c r="C683" s="25" t="s">
        <v>425</v>
      </c>
      <c r="D683" s="30"/>
      <c r="E683" s="34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</row>
    <row r="684" spans="1:18">
      <c r="A684" s="29"/>
      <c r="B684" s="25"/>
      <c r="C684" s="25" t="s">
        <v>426</v>
      </c>
      <c r="D684" s="30"/>
      <c r="E684" s="34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</row>
    <row r="685" spans="1:18">
      <c r="A685" s="29"/>
      <c r="B685" s="25"/>
      <c r="C685" s="25" t="s">
        <v>427</v>
      </c>
      <c r="D685" s="30"/>
      <c r="E685" s="34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</row>
    <row r="686" spans="1:18">
      <c r="A686" s="29"/>
      <c r="B686" s="26"/>
      <c r="C686" s="26" t="s">
        <v>428</v>
      </c>
      <c r="D686" s="32"/>
      <c r="E686" s="21"/>
      <c r="F686" s="26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</row>
    <row r="687" spans="1:18">
      <c r="A687" s="22">
        <v>6</v>
      </c>
      <c r="B687" s="23" t="s">
        <v>411</v>
      </c>
      <c r="C687" s="23" t="s">
        <v>414</v>
      </c>
      <c r="D687" s="24">
        <v>50000</v>
      </c>
      <c r="E687" s="23" t="s">
        <v>87</v>
      </c>
      <c r="F687" s="23" t="s">
        <v>419</v>
      </c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</row>
    <row r="688" spans="1:18">
      <c r="A688" s="29"/>
      <c r="B688" s="25" t="s">
        <v>412</v>
      </c>
      <c r="C688" s="25" t="s">
        <v>415</v>
      </c>
      <c r="D688" s="30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</row>
    <row r="689" spans="1:18">
      <c r="A689" s="29"/>
      <c r="B689" s="25" t="s">
        <v>19</v>
      </c>
      <c r="C689" s="25" t="s">
        <v>416</v>
      </c>
      <c r="D689" s="30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</row>
    <row r="690" spans="1:18">
      <c r="A690" s="29"/>
      <c r="B690" s="25"/>
      <c r="C690" s="25" t="s">
        <v>417</v>
      </c>
      <c r="D690" s="30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</row>
    <row r="691" spans="1:18">
      <c r="A691" s="31"/>
      <c r="B691" s="26"/>
      <c r="C691" s="26" t="s">
        <v>418</v>
      </c>
      <c r="D691" s="32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</row>
    <row r="692" spans="1:18">
      <c r="A692" s="94"/>
      <c r="B692" s="94"/>
      <c r="C692" s="92"/>
      <c r="D692" s="95"/>
      <c r="E692" s="92"/>
      <c r="F692" s="9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</row>
    <row r="693" spans="1:18">
      <c r="A693" s="29">
        <v>7</v>
      </c>
      <c r="B693" s="25" t="s">
        <v>429</v>
      </c>
      <c r="C693" s="34" t="s">
        <v>138</v>
      </c>
      <c r="D693" s="30">
        <v>10000</v>
      </c>
      <c r="E693" s="34" t="s">
        <v>87</v>
      </c>
      <c r="F693" s="25" t="s">
        <v>52</v>
      </c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</row>
    <row r="694" spans="1:18">
      <c r="A694" s="29"/>
      <c r="B694" s="25" t="s">
        <v>430</v>
      </c>
      <c r="C694" s="34" t="s">
        <v>434</v>
      </c>
      <c r="D694" s="30"/>
      <c r="E694" s="34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</row>
    <row r="695" spans="1:18">
      <c r="A695" s="29"/>
      <c r="B695" s="25"/>
      <c r="C695" s="34" t="s">
        <v>431</v>
      </c>
      <c r="D695" s="30"/>
      <c r="E695" s="34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</row>
    <row r="696" spans="1:18">
      <c r="A696" s="29"/>
      <c r="B696" s="25"/>
      <c r="C696" s="34" t="s">
        <v>432</v>
      </c>
      <c r="D696" s="30"/>
      <c r="E696" s="34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</row>
    <row r="697" spans="1:18">
      <c r="A697" s="29"/>
      <c r="B697" s="25"/>
      <c r="C697" s="34" t="s">
        <v>433</v>
      </c>
      <c r="D697" s="30"/>
      <c r="E697" s="34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</row>
    <row r="698" spans="1:18">
      <c r="A698" s="22">
        <v>8</v>
      </c>
      <c r="B698" s="23" t="s">
        <v>837</v>
      </c>
      <c r="C698" s="23" t="s">
        <v>138</v>
      </c>
      <c r="D698" s="24">
        <v>10000</v>
      </c>
      <c r="E698" s="23" t="s">
        <v>87</v>
      </c>
      <c r="F698" s="23" t="s">
        <v>419</v>
      </c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</row>
    <row r="699" spans="1:18">
      <c r="A699" s="29"/>
      <c r="B699" s="25" t="s">
        <v>836</v>
      </c>
      <c r="C699" s="25" t="s">
        <v>413</v>
      </c>
      <c r="D699" s="30"/>
      <c r="E699" s="25"/>
      <c r="F699" s="25" t="s">
        <v>19</v>
      </c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</row>
    <row r="700" spans="1:18">
      <c r="A700" s="29"/>
      <c r="B700" s="25" t="s">
        <v>19</v>
      </c>
      <c r="C700" s="25" t="s">
        <v>440</v>
      </c>
      <c r="D700" s="30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</row>
    <row r="701" spans="1:18">
      <c r="A701" s="29"/>
      <c r="B701" s="25" t="s">
        <v>19</v>
      </c>
      <c r="C701" s="25" t="s">
        <v>441</v>
      </c>
      <c r="D701" s="30"/>
      <c r="E701" s="34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</row>
    <row r="702" spans="1:18">
      <c r="A702" s="31"/>
      <c r="B702" s="26"/>
      <c r="C702" s="26" t="s">
        <v>442</v>
      </c>
      <c r="D702" s="32"/>
      <c r="E702" s="21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</row>
    <row r="703" spans="1:18" s="3" customFormat="1">
      <c r="A703" s="78" t="s">
        <v>14</v>
      </c>
      <c r="B703" s="78">
        <v>8</v>
      </c>
      <c r="C703" s="11"/>
      <c r="D703" s="9">
        <v>920000</v>
      </c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</row>
    <row r="704" spans="1:18">
      <c r="A704" s="50"/>
      <c r="B704" s="34"/>
      <c r="C704" s="34"/>
      <c r="D704" s="51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</row>
    <row r="705" spans="1:18">
      <c r="A705" s="50"/>
      <c r="B705" s="34"/>
      <c r="C705" s="34"/>
      <c r="D705" s="51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</row>
    <row r="706" spans="1:18">
      <c r="A706" s="50"/>
      <c r="B706" s="34"/>
      <c r="C706" s="34"/>
      <c r="D706" s="51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</row>
    <row r="707" spans="1:18">
      <c r="A707" s="50"/>
      <c r="B707" s="34"/>
      <c r="C707" s="34"/>
      <c r="D707" s="51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</row>
    <row r="708" spans="1:18">
      <c r="A708" s="50"/>
      <c r="B708" s="34"/>
      <c r="C708" s="34"/>
      <c r="D708" s="51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</row>
    <row r="709" spans="1:18">
      <c r="A709" s="103" t="s">
        <v>55</v>
      </c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</row>
    <row r="710" spans="1:18">
      <c r="A710" s="103" t="s">
        <v>2</v>
      </c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</row>
    <row r="711" spans="1:18">
      <c r="A711" s="103" t="s">
        <v>3</v>
      </c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</row>
    <row r="712" spans="1:18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>
      <c r="A713" s="3" t="s">
        <v>378</v>
      </c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>
      <c r="A714" s="3" t="s">
        <v>379</v>
      </c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>
      <c r="A715" s="3" t="s">
        <v>380</v>
      </c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>
      <c r="A716" s="3" t="s">
        <v>248</v>
      </c>
    </row>
    <row r="717" spans="1:18" ht="20.25" customHeight="1">
      <c r="A717" s="104" t="s">
        <v>60</v>
      </c>
      <c r="B717" s="104" t="s">
        <v>61</v>
      </c>
      <c r="C717" s="105" t="s">
        <v>767</v>
      </c>
      <c r="D717" s="105" t="s">
        <v>63</v>
      </c>
      <c r="E717" s="105" t="s">
        <v>64</v>
      </c>
      <c r="F717" s="105" t="s">
        <v>65</v>
      </c>
      <c r="G717" s="106" t="s">
        <v>78</v>
      </c>
      <c r="H717" s="106"/>
      <c r="I717" s="106"/>
      <c r="J717" s="106" t="s">
        <v>79</v>
      </c>
      <c r="K717" s="106"/>
      <c r="L717" s="106"/>
      <c r="M717" s="106" t="s">
        <v>80</v>
      </c>
      <c r="N717" s="106"/>
      <c r="O717" s="106"/>
      <c r="P717" s="106" t="s">
        <v>81</v>
      </c>
      <c r="Q717" s="106"/>
      <c r="R717" s="106"/>
    </row>
    <row r="718" spans="1:18">
      <c r="A718" s="104"/>
      <c r="B718" s="104"/>
      <c r="C718" s="105"/>
      <c r="D718" s="105"/>
      <c r="E718" s="105"/>
      <c r="F718" s="105"/>
      <c r="G718" s="19" t="s">
        <v>66</v>
      </c>
      <c r="H718" s="19" t="s">
        <v>67</v>
      </c>
      <c r="I718" s="19" t="s">
        <v>68</v>
      </c>
      <c r="J718" s="19" t="s">
        <v>69</v>
      </c>
      <c r="K718" s="19" t="s">
        <v>70</v>
      </c>
      <c r="L718" s="19" t="s">
        <v>71</v>
      </c>
      <c r="M718" s="19" t="s">
        <v>72</v>
      </c>
      <c r="N718" s="19" t="s">
        <v>73</v>
      </c>
      <c r="O718" s="19" t="s">
        <v>74</v>
      </c>
      <c r="P718" s="19" t="s">
        <v>75</v>
      </c>
      <c r="Q718" s="19" t="s">
        <v>76</v>
      </c>
      <c r="R718" s="19" t="s">
        <v>77</v>
      </c>
    </row>
    <row r="719" spans="1:18">
      <c r="A719" s="22">
        <v>1</v>
      </c>
      <c r="B719" s="23" t="s">
        <v>443</v>
      </c>
      <c r="C719" s="23" t="s">
        <v>444</v>
      </c>
      <c r="D719" s="24">
        <v>300000</v>
      </c>
      <c r="E719" s="23" t="s">
        <v>87</v>
      </c>
      <c r="F719" s="23" t="s">
        <v>52</v>
      </c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</row>
    <row r="720" spans="1:18">
      <c r="A720" s="29"/>
      <c r="B720" s="25" t="s">
        <v>19</v>
      </c>
      <c r="C720" s="25" t="s">
        <v>445</v>
      </c>
      <c r="D720" s="30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</row>
    <row r="721" spans="1:18">
      <c r="A721" s="29"/>
      <c r="B721" s="25" t="s">
        <v>19</v>
      </c>
      <c r="C721" s="25" t="s">
        <v>446</v>
      </c>
      <c r="D721" s="30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</row>
    <row r="722" spans="1:18">
      <c r="A722" s="29"/>
      <c r="B722" s="25"/>
      <c r="C722" s="25" t="s">
        <v>447</v>
      </c>
      <c r="D722" s="30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</row>
    <row r="723" spans="1:18">
      <c r="A723" s="22">
        <v>2</v>
      </c>
      <c r="B723" s="23" t="s">
        <v>448</v>
      </c>
      <c r="C723" s="23" t="s">
        <v>449</v>
      </c>
      <c r="D723" s="24">
        <v>20000</v>
      </c>
      <c r="E723" s="23" t="s">
        <v>87</v>
      </c>
      <c r="F723" s="23" t="s">
        <v>52</v>
      </c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</row>
    <row r="724" spans="1:18">
      <c r="A724" s="29"/>
      <c r="B724" s="25" t="s">
        <v>19</v>
      </c>
      <c r="C724" s="25" t="s">
        <v>450</v>
      </c>
      <c r="D724" s="30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</row>
    <row r="725" spans="1:18">
      <c r="A725" s="29"/>
      <c r="B725" s="25" t="s">
        <v>19</v>
      </c>
      <c r="C725" s="25" t="s">
        <v>451</v>
      </c>
      <c r="D725" s="30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</row>
    <row r="726" spans="1:18">
      <c r="A726" s="29"/>
      <c r="B726" s="25" t="s">
        <v>19</v>
      </c>
      <c r="C726" s="25" t="s">
        <v>452</v>
      </c>
      <c r="D726" s="30"/>
      <c r="E726" s="34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</row>
    <row r="727" spans="1:18">
      <c r="A727" s="29"/>
      <c r="B727" s="25"/>
      <c r="C727" s="25" t="s">
        <v>453</v>
      </c>
      <c r="D727" s="30"/>
      <c r="E727" s="34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</row>
    <row r="728" spans="1:18">
      <c r="A728" s="29"/>
      <c r="B728" s="25"/>
      <c r="C728" s="25" t="s">
        <v>454</v>
      </c>
      <c r="D728" s="30"/>
      <c r="E728" s="34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</row>
    <row r="729" spans="1:18">
      <c r="A729" s="31"/>
      <c r="B729" s="26"/>
      <c r="C729" s="26" t="s">
        <v>455</v>
      </c>
      <c r="D729" s="32"/>
      <c r="E729" s="21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</row>
    <row r="730" spans="1:18">
      <c r="A730" s="22">
        <v>3</v>
      </c>
      <c r="B730" s="23" t="s">
        <v>456</v>
      </c>
      <c r="C730" s="23" t="s">
        <v>458</v>
      </c>
      <c r="D730" s="24">
        <v>162160</v>
      </c>
      <c r="E730" s="23" t="s">
        <v>87</v>
      </c>
      <c r="F730" s="23" t="s">
        <v>52</v>
      </c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</row>
    <row r="731" spans="1:18">
      <c r="A731" s="29"/>
      <c r="B731" s="25" t="s">
        <v>457</v>
      </c>
      <c r="C731" s="25" t="s">
        <v>459</v>
      </c>
      <c r="D731" s="30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</row>
    <row r="732" spans="1:18">
      <c r="A732" s="29"/>
      <c r="B732" s="25" t="s">
        <v>19</v>
      </c>
      <c r="C732" s="25" t="s">
        <v>460</v>
      </c>
      <c r="D732" s="30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</row>
    <row r="733" spans="1:18">
      <c r="A733" s="29"/>
      <c r="B733" s="25"/>
      <c r="C733" s="25" t="s">
        <v>461</v>
      </c>
      <c r="D733" s="30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</row>
    <row r="734" spans="1:18">
      <c r="A734" s="29"/>
      <c r="B734" s="25"/>
      <c r="C734" s="25" t="s">
        <v>462</v>
      </c>
      <c r="D734" s="30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</row>
    <row r="735" spans="1:18">
      <c r="A735" s="29"/>
      <c r="B735" s="25"/>
      <c r="C735" s="34" t="s">
        <v>463</v>
      </c>
      <c r="D735" s="30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</row>
    <row r="736" spans="1:18">
      <c r="A736" s="31"/>
      <c r="B736" s="26"/>
      <c r="C736" s="21" t="s">
        <v>464</v>
      </c>
      <c r="D736" s="32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</row>
    <row r="737" spans="1:18">
      <c r="A737" s="50"/>
      <c r="B737" s="34"/>
      <c r="C737" s="34"/>
      <c r="D737" s="51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</row>
    <row r="738" spans="1:18">
      <c r="A738" s="50"/>
      <c r="B738" s="34"/>
      <c r="C738" s="34"/>
      <c r="D738" s="51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</row>
    <row r="739" spans="1:18">
      <c r="A739" s="50"/>
      <c r="B739" s="34"/>
      <c r="C739" s="34"/>
      <c r="D739" s="51">
        <f>SUM(D719:D736)</f>
        <v>482160</v>
      </c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</row>
    <row r="740" spans="1:18">
      <c r="A740" s="50"/>
      <c r="B740" s="34"/>
      <c r="C740" s="34"/>
      <c r="D740" s="51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</row>
    <row r="741" spans="1:18">
      <c r="A741" s="50"/>
      <c r="B741" s="34"/>
      <c r="C741" s="34"/>
      <c r="D741" s="51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</row>
    <row r="742" spans="1:18">
      <c r="A742" s="50"/>
      <c r="B742" s="34"/>
      <c r="C742" s="34"/>
      <c r="D742" s="51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</row>
    <row r="743" spans="1:18">
      <c r="A743" s="50"/>
      <c r="B743" s="34"/>
      <c r="C743" s="34"/>
      <c r="D743" s="51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</row>
    <row r="744" spans="1:18">
      <c r="A744" s="50"/>
      <c r="B744" s="34"/>
      <c r="C744" s="34"/>
      <c r="D744" s="51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</row>
    <row r="745" spans="1:18">
      <c r="A745" s="50"/>
      <c r="B745" s="34"/>
      <c r="C745" s="34"/>
      <c r="D745" s="51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</row>
    <row r="746" spans="1:18">
      <c r="A746" s="50"/>
      <c r="B746" s="34"/>
      <c r="C746" s="34"/>
      <c r="D746" s="51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</row>
    <row r="747" spans="1:18">
      <c r="D747" s="49"/>
    </row>
    <row r="748" spans="1:18">
      <c r="A748" s="103" t="s">
        <v>55</v>
      </c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</row>
    <row r="749" spans="1:18">
      <c r="A749" s="103" t="s">
        <v>2</v>
      </c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</row>
    <row r="750" spans="1:18">
      <c r="A750" s="103" t="s">
        <v>3</v>
      </c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</row>
    <row r="751" spans="1:18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>
      <c r="A752" s="3" t="s">
        <v>378</v>
      </c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>
      <c r="A753" s="3" t="s">
        <v>379</v>
      </c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>
      <c r="A754" s="3" t="s">
        <v>380</v>
      </c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>
      <c r="A755" s="3" t="s">
        <v>248</v>
      </c>
    </row>
    <row r="756" spans="1:18" ht="20.25" customHeight="1">
      <c r="A756" s="104" t="s">
        <v>60</v>
      </c>
      <c r="B756" s="104" t="s">
        <v>61</v>
      </c>
      <c r="C756" s="105" t="s">
        <v>767</v>
      </c>
      <c r="D756" s="105" t="s">
        <v>63</v>
      </c>
      <c r="E756" s="105" t="s">
        <v>64</v>
      </c>
      <c r="F756" s="105" t="s">
        <v>65</v>
      </c>
      <c r="G756" s="106" t="s">
        <v>78</v>
      </c>
      <c r="H756" s="106"/>
      <c r="I756" s="106"/>
      <c r="J756" s="106" t="s">
        <v>79</v>
      </c>
      <c r="K756" s="106"/>
      <c r="L756" s="106"/>
      <c r="M756" s="106" t="s">
        <v>80</v>
      </c>
      <c r="N756" s="106"/>
      <c r="O756" s="106"/>
      <c r="P756" s="106" t="s">
        <v>81</v>
      </c>
      <c r="Q756" s="106"/>
      <c r="R756" s="106"/>
    </row>
    <row r="757" spans="1:18">
      <c r="A757" s="104"/>
      <c r="B757" s="104"/>
      <c r="C757" s="105"/>
      <c r="D757" s="105"/>
      <c r="E757" s="105"/>
      <c r="F757" s="105"/>
      <c r="G757" s="19" t="s">
        <v>66</v>
      </c>
      <c r="H757" s="19" t="s">
        <v>67</v>
      </c>
      <c r="I757" s="19" t="s">
        <v>68</v>
      </c>
      <c r="J757" s="19" t="s">
        <v>69</v>
      </c>
      <c r="K757" s="19" t="s">
        <v>70</v>
      </c>
      <c r="L757" s="19" t="s">
        <v>71</v>
      </c>
      <c r="M757" s="19" t="s">
        <v>72</v>
      </c>
      <c r="N757" s="19" t="s">
        <v>73</v>
      </c>
      <c r="O757" s="19" t="s">
        <v>74</v>
      </c>
      <c r="P757" s="19" t="s">
        <v>75</v>
      </c>
      <c r="Q757" s="19" t="s">
        <v>76</v>
      </c>
      <c r="R757" s="19" t="s">
        <v>77</v>
      </c>
    </row>
    <row r="758" spans="1:18">
      <c r="A758" s="22">
        <v>4</v>
      </c>
      <c r="B758" s="23" t="s">
        <v>465</v>
      </c>
      <c r="C758" s="23" t="s">
        <v>466</v>
      </c>
      <c r="D758" s="24">
        <v>562080</v>
      </c>
      <c r="E758" s="23" t="s">
        <v>87</v>
      </c>
      <c r="F758" s="23" t="s">
        <v>760</v>
      </c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</row>
    <row r="759" spans="1:18">
      <c r="A759" s="29"/>
      <c r="B759" s="25" t="s">
        <v>19</v>
      </c>
      <c r="C759" s="25" t="s">
        <v>467</v>
      </c>
      <c r="D759" s="30">
        <v>42120</v>
      </c>
      <c r="E759" s="25"/>
      <c r="F759" s="25" t="s">
        <v>761</v>
      </c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</row>
    <row r="760" spans="1:18">
      <c r="A760" s="29"/>
      <c r="B760" s="25" t="s">
        <v>19</v>
      </c>
      <c r="C760" s="25" t="s">
        <v>468</v>
      </c>
      <c r="D760" s="30">
        <v>42120</v>
      </c>
      <c r="E760" s="25"/>
      <c r="F760" s="25" t="s">
        <v>128</v>
      </c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</row>
    <row r="761" spans="1:18">
      <c r="A761" s="29"/>
      <c r="B761" s="25"/>
      <c r="C761" s="25" t="s">
        <v>469</v>
      </c>
      <c r="D761" s="30">
        <v>86400</v>
      </c>
      <c r="E761" s="34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</row>
    <row r="762" spans="1:18">
      <c r="A762" s="29"/>
      <c r="B762" s="25"/>
      <c r="C762" s="25" t="s">
        <v>470</v>
      </c>
      <c r="D762" s="30">
        <v>1713600</v>
      </c>
      <c r="E762" s="34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</row>
    <row r="763" spans="1:18">
      <c r="A763" s="29"/>
      <c r="B763" s="25"/>
      <c r="C763" s="25" t="s">
        <v>471</v>
      </c>
      <c r="D763" s="30">
        <v>8179380</v>
      </c>
      <c r="E763" s="34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</row>
    <row r="764" spans="1:18">
      <c r="A764" s="29"/>
      <c r="B764" s="25"/>
      <c r="C764" s="25" t="s">
        <v>472</v>
      </c>
      <c r="D764" s="30">
        <v>42000</v>
      </c>
      <c r="E764" s="34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</row>
    <row r="765" spans="1:18">
      <c r="A765" s="29"/>
      <c r="B765" s="25"/>
      <c r="C765" s="25" t="s">
        <v>473</v>
      </c>
      <c r="D765" s="30">
        <v>378000</v>
      </c>
      <c r="E765" s="34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</row>
    <row r="766" spans="1:18">
      <c r="A766" s="29"/>
      <c r="B766" s="25"/>
      <c r="C766" s="25" t="s">
        <v>474</v>
      </c>
      <c r="D766" s="30">
        <v>378000</v>
      </c>
      <c r="E766" s="34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</row>
    <row r="767" spans="1:18">
      <c r="A767" s="29"/>
      <c r="B767" s="25"/>
      <c r="C767" s="25" t="s">
        <v>475</v>
      </c>
      <c r="D767" s="30">
        <v>527880</v>
      </c>
      <c r="E767" s="34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</row>
    <row r="768" spans="1:18">
      <c r="A768" s="29"/>
      <c r="B768" s="25"/>
      <c r="C768" s="25" t="s">
        <v>476</v>
      </c>
      <c r="D768" s="30">
        <v>5014680</v>
      </c>
      <c r="E768" s="34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</row>
    <row r="769" spans="1:18">
      <c r="A769" s="29"/>
      <c r="B769" s="25" t="s">
        <v>19</v>
      </c>
      <c r="C769" s="25" t="s">
        <v>477</v>
      </c>
      <c r="D769" s="30">
        <v>374100</v>
      </c>
      <c r="E769" s="34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</row>
    <row r="770" spans="1:18">
      <c r="A770" s="29"/>
      <c r="B770" s="25"/>
      <c r="C770" s="25" t="s">
        <v>478</v>
      </c>
      <c r="D770" s="30">
        <v>80000</v>
      </c>
      <c r="E770" s="34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</row>
    <row r="771" spans="1:18">
      <c r="A771" s="29"/>
      <c r="B771" s="25"/>
      <c r="C771" s="25" t="s">
        <v>479</v>
      </c>
      <c r="D771" s="30"/>
      <c r="E771" s="34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</row>
    <row r="772" spans="1:18" ht="20.25" customHeight="1">
      <c r="A772" s="29"/>
      <c r="B772" s="25"/>
      <c r="C772" s="25" t="s">
        <v>480</v>
      </c>
      <c r="D772" s="30">
        <v>65000</v>
      </c>
      <c r="E772" s="34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</row>
    <row r="773" spans="1:18">
      <c r="A773" s="29"/>
      <c r="B773" s="25"/>
      <c r="C773" s="25" t="s">
        <v>481</v>
      </c>
      <c r="D773" s="30">
        <v>396000</v>
      </c>
      <c r="E773" s="34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</row>
    <row r="774" spans="1:18">
      <c r="A774" s="29"/>
      <c r="B774" s="25"/>
      <c r="C774" s="25" t="s">
        <v>482</v>
      </c>
      <c r="D774" s="30">
        <v>103000</v>
      </c>
      <c r="E774" s="34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</row>
    <row r="775" spans="1:18">
      <c r="A775" s="29"/>
      <c r="B775" s="25"/>
      <c r="C775" s="25" t="s">
        <v>483</v>
      </c>
      <c r="D775" s="30">
        <v>60000</v>
      </c>
      <c r="E775" s="34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</row>
    <row r="776" spans="1:18">
      <c r="A776" s="29"/>
      <c r="B776" s="25"/>
      <c r="C776" s="25" t="s">
        <v>484</v>
      </c>
      <c r="D776" s="30">
        <v>638000</v>
      </c>
      <c r="E776" s="34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</row>
    <row r="777" spans="1:18">
      <c r="A777" s="29"/>
      <c r="B777" s="25"/>
      <c r="C777" s="25" t="s">
        <v>762</v>
      </c>
      <c r="D777" s="30">
        <v>1261600</v>
      </c>
      <c r="E777" s="34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</row>
    <row r="778" spans="1:18">
      <c r="A778" s="29"/>
      <c r="B778" s="25"/>
      <c r="C778" s="25" t="s">
        <v>485</v>
      </c>
      <c r="D778" s="30">
        <v>225000</v>
      </c>
      <c r="E778" s="34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</row>
    <row r="779" spans="1:18">
      <c r="A779" s="29" t="s">
        <v>19</v>
      </c>
      <c r="B779" s="25" t="s">
        <v>19</v>
      </c>
      <c r="C779" s="25" t="s">
        <v>486</v>
      </c>
      <c r="D779" s="30">
        <v>245000</v>
      </c>
      <c r="E779" s="25" t="s">
        <v>19</v>
      </c>
      <c r="F779" s="25" t="s">
        <v>19</v>
      </c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</row>
    <row r="780" spans="1:18">
      <c r="A780" s="29"/>
      <c r="B780" s="25" t="s">
        <v>19</v>
      </c>
      <c r="C780" s="25" t="s">
        <v>487</v>
      </c>
      <c r="D780" s="30">
        <v>20000</v>
      </c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</row>
    <row r="781" spans="1:18">
      <c r="A781" s="29"/>
      <c r="B781" s="25" t="s">
        <v>19</v>
      </c>
      <c r="C781" s="25" t="s">
        <v>488</v>
      </c>
      <c r="D781" s="30">
        <v>110000</v>
      </c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</row>
    <row r="782" spans="1:18">
      <c r="A782" s="29"/>
      <c r="B782" s="25" t="s">
        <v>19</v>
      </c>
      <c r="C782" s="25" t="s">
        <v>489</v>
      </c>
      <c r="D782" s="30">
        <v>160000</v>
      </c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</row>
    <row r="783" spans="1:18">
      <c r="A783" s="29"/>
      <c r="B783" s="25"/>
      <c r="C783" s="25" t="s">
        <v>490</v>
      </c>
      <c r="D783" s="30">
        <v>175000</v>
      </c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</row>
    <row r="784" spans="1:18">
      <c r="A784" s="66"/>
      <c r="B784" s="20"/>
      <c r="C784" s="20"/>
      <c r="D784" s="67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</row>
    <row r="785" spans="1:19">
      <c r="A785" s="50"/>
      <c r="B785" s="34"/>
      <c r="C785" s="34"/>
      <c r="D785" s="51">
        <f>SUM(D758:D784)</f>
        <v>20878960</v>
      </c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</row>
    <row r="786" spans="1:19">
      <c r="A786" s="50"/>
      <c r="B786" s="34"/>
      <c r="C786" s="34"/>
      <c r="D786" s="51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</row>
    <row r="787" spans="1:19">
      <c r="A787" s="103" t="s">
        <v>55</v>
      </c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</row>
    <row r="788" spans="1:19">
      <c r="A788" s="103" t="s">
        <v>2</v>
      </c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</row>
    <row r="789" spans="1:19">
      <c r="A789" s="103" t="s">
        <v>3</v>
      </c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</row>
    <row r="790" spans="1:19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9">
      <c r="A791" s="3" t="s">
        <v>378</v>
      </c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9">
      <c r="A792" s="3" t="s">
        <v>379</v>
      </c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9">
      <c r="A793" s="3" t="s">
        <v>380</v>
      </c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9">
      <c r="A794" s="3" t="s">
        <v>248</v>
      </c>
    </row>
    <row r="795" spans="1:19" ht="20.25" customHeight="1">
      <c r="A795" s="104" t="s">
        <v>60</v>
      </c>
      <c r="B795" s="104" t="s">
        <v>61</v>
      </c>
      <c r="C795" s="105" t="s">
        <v>767</v>
      </c>
      <c r="D795" s="105" t="s">
        <v>63</v>
      </c>
      <c r="E795" s="105" t="s">
        <v>64</v>
      </c>
      <c r="F795" s="105" t="s">
        <v>65</v>
      </c>
      <c r="G795" s="106" t="s">
        <v>78</v>
      </c>
      <c r="H795" s="106"/>
      <c r="I795" s="106"/>
      <c r="J795" s="106" t="s">
        <v>79</v>
      </c>
      <c r="K795" s="106"/>
      <c r="L795" s="106"/>
      <c r="M795" s="106" t="s">
        <v>80</v>
      </c>
      <c r="N795" s="106"/>
      <c r="O795" s="106"/>
      <c r="P795" s="106" t="s">
        <v>81</v>
      </c>
      <c r="Q795" s="106"/>
      <c r="R795" s="106"/>
    </row>
    <row r="796" spans="1:19">
      <c r="A796" s="104"/>
      <c r="B796" s="104"/>
      <c r="C796" s="105"/>
      <c r="D796" s="105"/>
      <c r="E796" s="105"/>
      <c r="F796" s="105"/>
      <c r="G796" s="19" t="s">
        <v>66</v>
      </c>
      <c r="H796" s="19" t="s">
        <v>67</v>
      </c>
      <c r="I796" s="19" t="s">
        <v>68</v>
      </c>
      <c r="J796" s="19" t="s">
        <v>69</v>
      </c>
      <c r="K796" s="19" t="s">
        <v>70</v>
      </c>
      <c r="L796" s="19" t="s">
        <v>71</v>
      </c>
      <c r="M796" s="19" t="s">
        <v>72</v>
      </c>
      <c r="N796" s="19" t="s">
        <v>73</v>
      </c>
      <c r="O796" s="19" t="s">
        <v>74</v>
      </c>
      <c r="P796" s="19" t="s">
        <v>75</v>
      </c>
      <c r="Q796" s="19" t="s">
        <v>76</v>
      </c>
      <c r="R796" s="19" t="s">
        <v>77</v>
      </c>
    </row>
    <row r="797" spans="1:19">
      <c r="A797" s="94"/>
      <c r="B797" s="94"/>
      <c r="C797" s="25" t="s">
        <v>491</v>
      </c>
      <c r="D797" s="30">
        <v>335000</v>
      </c>
      <c r="E797" s="95"/>
      <c r="F797" s="9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</row>
    <row r="798" spans="1:19">
      <c r="A798" s="94"/>
      <c r="B798" s="94"/>
      <c r="C798" s="25" t="s">
        <v>492</v>
      </c>
      <c r="D798" s="30">
        <v>10000</v>
      </c>
      <c r="E798" s="95"/>
      <c r="F798" s="9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</row>
    <row r="799" spans="1:19">
      <c r="A799" s="29"/>
      <c r="B799" s="25"/>
      <c r="C799" s="25" t="s">
        <v>493</v>
      </c>
      <c r="D799" s="30">
        <v>50000</v>
      </c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</row>
    <row r="800" spans="1:19">
      <c r="A800" s="29"/>
      <c r="B800" s="25"/>
      <c r="C800" s="25" t="s">
        <v>494</v>
      </c>
      <c r="D800" s="30">
        <v>20000</v>
      </c>
      <c r="E800" s="34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</row>
    <row r="801" spans="1:18">
      <c r="A801" s="29"/>
      <c r="B801" s="25"/>
      <c r="C801" s="25" t="s">
        <v>495</v>
      </c>
      <c r="D801" s="30">
        <v>30000</v>
      </c>
      <c r="E801" s="34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</row>
    <row r="802" spans="1:18">
      <c r="A802" s="29"/>
      <c r="B802" s="25"/>
      <c r="C802" s="25" t="s">
        <v>496</v>
      </c>
      <c r="D802" s="30">
        <v>20000</v>
      </c>
      <c r="E802" s="34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</row>
    <row r="803" spans="1:18">
      <c r="A803" s="29"/>
      <c r="B803" s="25"/>
      <c r="C803" s="25" t="s">
        <v>497</v>
      </c>
      <c r="D803" s="30">
        <v>60000</v>
      </c>
      <c r="E803" s="34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</row>
    <row r="804" spans="1:18">
      <c r="A804" s="29"/>
      <c r="B804" s="25"/>
      <c r="C804" s="25" t="s">
        <v>498</v>
      </c>
      <c r="D804" s="30">
        <v>110000</v>
      </c>
      <c r="E804" s="34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</row>
    <row r="805" spans="1:18">
      <c r="A805" s="29"/>
      <c r="B805" s="25"/>
      <c r="C805" s="25" t="s">
        <v>499</v>
      </c>
      <c r="D805" s="30">
        <v>20000</v>
      </c>
      <c r="E805" s="34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</row>
    <row r="806" spans="1:18">
      <c r="A806" s="29"/>
      <c r="B806" s="25"/>
      <c r="C806" s="25" t="s">
        <v>500</v>
      </c>
      <c r="D806" s="30">
        <v>300000</v>
      </c>
      <c r="E806" s="34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</row>
    <row r="807" spans="1:18">
      <c r="A807" s="29"/>
      <c r="B807" s="25"/>
      <c r="C807" s="25" t="s">
        <v>501</v>
      </c>
      <c r="D807" s="30">
        <v>10000</v>
      </c>
      <c r="E807" s="34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</row>
    <row r="808" spans="1:18">
      <c r="A808" s="29"/>
      <c r="B808" s="25"/>
      <c r="C808" s="25" t="s">
        <v>502</v>
      </c>
      <c r="D808" s="30">
        <v>25000</v>
      </c>
      <c r="E808" s="34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</row>
    <row r="809" spans="1:18">
      <c r="A809" s="31"/>
      <c r="B809" s="26"/>
      <c r="C809" s="26" t="s">
        <v>503</v>
      </c>
      <c r="D809" s="32">
        <v>80000</v>
      </c>
      <c r="E809" s="21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</row>
    <row r="810" spans="1:18" s="3" customFormat="1">
      <c r="A810" s="11" t="s">
        <v>14</v>
      </c>
      <c r="B810" s="90">
        <v>4</v>
      </c>
      <c r="C810" s="11"/>
      <c r="D810" s="9">
        <v>22431120</v>
      </c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</row>
    <row r="811" spans="1:18" ht="15" customHeight="1">
      <c r="A811" s="50"/>
      <c r="B811" s="34"/>
      <c r="C811" s="34"/>
      <c r="D811" s="51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</row>
    <row r="812" spans="1:18" ht="15" customHeight="1">
      <c r="A812" s="50"/>
      <c r="B812" s="34"/>
      <c r="C812" s="34"/>
      <c r="D812" s="51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</row>
    <row r="813" spans="1:18" ht="15" customHeight="1">
      <c r="A813" s="50"/>
      <c r="B813" s="34"/>
      <c r="C813" s="34"/>
      <c r="D813" s="51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</row>
    <row r="814" spans="1:18" ht="15" customHeight="1">
      <c r="A814" s="50"/>
      <c r="B814" s="34"/>
      <c r="C814" s="34"/>
      <c r="D814" s="51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</row>
    <row r="815" spans="1:18" ht="15" customHeight="1">
      <c r="A815" s="50"/>
      <c r="B815" s="34"/>
      <c r="C815" s="34"/>
      <c r="D815" s="51" t="s">
        <v>19</v>
      </c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</row>
    <row r="816" spans="1:18" ht="15" customHeight="1">
      <c r="A816" s="50"/>
      <c r="B816" s="34"/>
      <c r="C816" s="34"/>
      <c r="D816" s="51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</row>
    <row r="817" spans="1:18" ht="15" customHeight="1">
      <c r="A817" s="50"/>
      <c r="B817" s="34"/>
      <c r="C817" s="34"/>
      <c r="D817" s="51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</row>
    <row r="818" spans="1:18" ht="15" customHeight="1">
      <c r="A818" s="50"/>
      <c r="B818" s="34"/>
      <c r="C818" s="34"/>
      <c r="D818" s="51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</row>
    <row r="819" spans="1:18" ht="15" customHeight="1">
      <c r="A819" s="50"/>
      <c r="B819" s="34"/>
      <c r="C819" s="34"/>
      <c r="D819" s="51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</row>
    <row r="820" spans="1:18" ht="15" customHeight="1">
      <c r="A820" s="50"/>
      <c r="B820" s="34"/>
      <c r="C820" s="34"/>
      <c r="D820" s="51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</row>
    <row r="821" spans="1:18" ht="15" customHeight="1">
      <c r="A821" s="50"/>
      <c r="B821" s="34"/>
      <c r="C821" s="34"/>
      <c r="D821" s="51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</row>
    <row r="822" spans="1:18" ht="15" customHeight="1">
      <c r="A822" s="50"/>
      <c r="B822" s="34"/>
      <c r="C822" s="34"/>
      <c r="D822" s="51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</row>
    <row r="823" spans="1:18" ht="15" customHeight="1">
      <c r="A823" s="50"/>
      <c r="B823" s="34"/>
      <c r="C823" s="34"/>
      <c r="D823" s="51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</row>
    <row r="824" spans="1:18" ht="15" customHeight="1">
      <c r="A824" s="50"/>
      <c r="B824" s="34"/>
      <c r="C824" s="34"/>
      <c r="D824" s="51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</row>
    <row r="825" spans="1:18" ht="15" customHeight="1">
      <c r="A825" s="50"/>
      <c r="B825" s="34"/>
      <c r="C825" s="34"/>
      <c r="D825" s="51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</row>
    <row r="826" spans="1:18" ht="15" customHeight="1">
      <c r="A826" s="50"/>
      <c r="B826" s="34"/>
      <c r="C826" s="34"/>
      <c r="D826" s="51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</row>
    <row r="827" spans="1:18" ht="15" customHeight="1">
      <c r="A827" s="50"/>
      <c r="B827" s="34"/>
      <c r="C827" s="34"/>
      <c r="D827" s="51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</row>
    <row r="828" spans="1:18" ht="15" customHeight="1">
      <c r="A828" s="50"/>
      <c r="B828" s="34"/>
      <c r="C828" s="34"/>
      <c r="D828" s="51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</row>
    <row r="829" spans="1:18" ht="15" customHeight="1">
      <c r="A829" s="50"/>
      <c r="B829" s="34"/>
      <c r="C829" s="34"/>
      <c r="D829" s="51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</row>
    <row r="830" spans="1:18" ht="15" customHeight="1">
      <c r="A830" s="50"/>
      <c r="B830" s="34"/>
      <c r="C830" s="34"/>
      <c r="D830" s="51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</row>
    <row r="831" spans="1:18">
      <c r="A831" s="103" t="s">
        <v>504</v>
      </c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</row>
    <row r="832" spans="1:18">
      <c r="A832" s="103" t="s">
        <v>2</v>
      </c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</row>
    <row r="833" spans="1:18">
      <c r="A833" s="103" t="s">
        <v>3</v>
      </c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</row>
    <row r="834" spans="1:18" ht="7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>
      <c r="A835" s="3" t="s">
        <v>505</v>
      </c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>
      <c r="A836" s="3" t="s">
        <v>506</v>
      </c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>
      <c r="A837" s="104" t="s">
        <v>60</v>
      </c>
      <c r="B837" s="104" t="s">
        <v>507</v>
      </c>
      <c r="C837" s="105" t="s">
        <v>508</v>
      </c>
      <c r="D837" s="105" t="s">
        <v>63</v>
      </c>
      <c r="E837" s="105" t="s">
        <v>64</v>
      </c>
      <c r="F837" s="105" t="s">
        <v>65</v>
      </c>
      <c r="G837" s="106" t="s">
        <v>78</v>
      </c>
      <c r="H837" s="106"/>
      <c r="I837" s="106"/>
      <c r="J837" s="106" t="s">
        <v>79</v>
      </c>
      <c r="K837" s="106"/>
      <c r="L837" s="106"/>
      <c r="M837" s="106" t="s">
        <v>80</v>
      </c>
      <c r="N837" s="106"/>
      <c r="O837" s="106"/>
      <c r="P837" s="106" t="s">
        <v>81</v>
      </c>
      <c r="Q837" s="106"/>
      <c r="R837" s="106"/>
    </row>
    <row r="838" spans="1:18">
      <c r="A838" s="104"/>
      <c r="B838" s="104"/>
      <c r="C838" s="105"/>
      <c r="D838" s="105"/>
      <c r="E838" s="105"/>
      <c r="F838" s="105"/>
      <c r="G838" s="19" t="s">
        <v>66</v>
      </c>
      <c r="H838" s="19" t="s">
        <v>67</v>
      </c>
      <c r="I838" s="19" t="s">
        <v>68</v>
      </c>
      <c r="J838" s="19" t="s">
        <v>69</v>
      </c>
      <c r="K838" s="19" t="s">
        <v>70</v>
      </c>
      <c r="L838" s="19" t="s">
        <v>71</v>
      </c>
      <c r="M838" s="19" t="s">
        <v>72</v>
      </c>
      <c r="N838" s="19" t="s">
        <v>73</v>
      </c>
      <c r="O838" s="19" t="s">
        <v>74</v>
      </c>
      <c r="P838" s="19" t="s">
        <v>75</v>
      </c>
      <c r="Q838" s="19" t="s">
        <v>76</v>
      </c>
      <c r="R838" s="19" t="s">
        <v>77</v>
      </c>
    </row>
    <row r="839" spans="1:18">
      <c r="A839" s="22">
        <v>1</v>
      </c>
      <c r="B839" s="23" t="s">
        <v>509</v>
      </c>
      <c r="C839" s="23" t="s">
        <v>510</v>
      </c>
      <c r="D839" s="24">
        <v>14000</v>
      </c>
      <c r="E839" s="23" t="s">
        <v>87</v>
      </c>
      <c r="F839" s="23" t="s">
        <v>52</v>
      </c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</row>
    <row r="840" spans="1:18">
      <c r="A840" s="29"/>
      <c r="B840" s="25" t="s">
        <v>19</v>
      </c>
      <c r="C840" s="25" t="s">
        <v>511</v>
      </c>
      <c r="D840" s="30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</row>
    <row r="841" spans="1:18">
      <c r="A841" s="29"/>
      <c r="B841" s="25" t="s">
        <v>19</v>
      </c>
      <c r="C841" s="25" t="s">
        <v>512</v>
      </c>
      <c r="D841" s="30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</row>
    <row r="842" spans="1:18">
      <c r="A842" s="29"/>
      <c r="B842" s="25"/>
      <c r="C842" s="25" t="s">
        <v>513</v>
      </c>
      <c r="D842" s="30"/>
      <c r="E842" s="34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</row>
    <row r="843" spans="1:18">
      <c r="A843" s="29"/>
      <c r="B843" s="25"/>
      <c r="C843" s="25" t="s">
        <v>514</v>
      </c>
      <c r="D843" s="30"/>
      <c r="E843" s="34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</row>
    <row r="844" spans="1:18">
      <c r="A844" s="29"/>
      <c r="B844" s="25"/>
      <c r="C844" s="25" t="s">
        <v>515</v>
      </c>
      <c r="D844" s="30"/>
      <c r="E844" s="34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</row>
    <row r="845" spans="1:18">
      <c r="A845" s="31"/>
      <c r="B845" s="26"/>
      <c r="C845" s="26" t="s">
        <v>516</v>
      </c>
      <c r="D845" s="32"/>
      <c r="E845" s="21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</row>
    <row r="846" spans="1:18">
      <c r="A846" s="22">
        <v>2</v>
      </c>
      <c r="B846" s="52" t="s">
        <v>517</v>
      </c>
      <c r="C846" s="23" t="s">
        <v>518</v>
      </c>
      <c r="D846" s="24">
        <v>12600</v>
      </c>
      <c r="E846" s="20" t="s">
        <v>87</v>
      </c>
      <c r="F846" s="23" t="s">
        <v>590</v>
      </c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</row>
    <row r="847" spans="1:18">
      <c r="A847" s="29"/>
      <c r="B847" s="53" t="s">
        <v>19</v>
      </c>
      <c r="C847" s="25" t="s">
        <v>519</v>
      </c>
      <c r="D847" s="30"/>
      <c r="E847" s="34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</row>
    <row r="848" spans="1:18">
      <c r="A848" s="29"/>
      <c r="B848" s="53" t="s">
        <v>19</v>
      </c>
      <c r="C848" s="25" t="s">
        <v>520</v>
      </c>
      <c r="D848" s="30"/>
      <c r="E848" s="34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</row>
    <row r="849" spans="1:18">
      <c r="A849" s="29"/>
      <c r="B849" s="25"/>
      <c r="C849" s="25" t="s">
        <v>521</v>
      </c>
      <c r="D849" s="30"/>
      <c r="E849" s="34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</row>
    <row r="850" spans="1:18">
      <c r="A850" s="29"/>
      <c r="B850" s="44" t="s">
        <v>19</v>
      </c>
      <c r="C850" s="25" t="s">
        <v>522</v>
      </c>
      <c r="D850" s="30"/>
      <c r="E850" s="34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</row>
    <row r="851" spans="1:18">
      <c r="A851" s="29"/>
      <c r="B851" s="34"/>
      <c r="C851" s="25" t="s">
        <v>523</v>
      </c>
      <c r="D851" s="30"/>
      <c r="E851" s="34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</row>
    <row r="852" spans="1:18">
      <c r="A852" s="29"/>
      <c r="B852" s="34"/>
      <c r="C852" s="25" t="s">
        <v>524</v>
      </c>
      <c r="D852" s="30"/>
      <c r="E852" s="34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</row>
    <row r="853" spans="1:18">
      <c r="A853" s="31"/>
      <c r="B853" s="26"/>
      <c r="C853" s="26" t="s">
        <v>525</v>
      </c>
      <c r="D853" s="32"/>
      <c r="E853" s="21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</row>
    <row r="854" spans="1:18" s="34" customFormat="1">
      <c r="A854" s="54" t="s">
        <v>14</v>
      </c>
      <c r="B854" s="57">
        <v>2</v>
      </c>
      <c r="C854" s="11"/>
      <c r="D854" s="9">
        <v>26600</v>
      </c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</row>
    <row r="855" spans="1:18">
      <c r="A855" s="3" t="s">
        <v>653</v>
      </c>
    </row>
    <row r="856" spans="1:18">
      <c r="A856" s="104" t="s">
        <v>60</v>
      </c>
      <c r="B856" s="104" t="s">
        <v>507</v>
      </c>
      <c r="C856" s="105" t="s">
        <v>508</v>
      </c>
      <c r="D856" s="105" t="s">
        <v>63</v>
      </c>
      <c r="E856" s="105" t="s">
        <v>64</v>
      </c>
      <c r="F856" s="105" t="s">
        <v>65</v>
      </c>
      <c r="G856" s="106" t="s">
        <v>78</v>
      </c>
      <c r="H856" s="106"/>
      <c r="I856" s="106"/>
      <c r="J856" s="106" t="s">
        <v>79</v>
      </c>
      <c r="K856" s="106"/>
      <c r="L856" s="106"/>
      <c r="M856" s="106" t="s">
        <v>80</v>
      </c>
      <c r="N856" s="106"/>
      <c r="O856" s="106"/>
      <c r="P856" s="106" t="s">
        <v>81</v>
      </c>
      <c r="Q856" s="106"/>
      <c r="R856" s="106"/>
    </row>
    <row r="857" spans="1:18">
      <c r="A857" s="104"/>
      <c r="B857" s="104"/>
      <c r="C857" s="105"/>
      <c r="D857" s="105"/>
      <c r="E857" s="105"/>
      <c r="F857" s="105"/>
      <c r="G857" s="19" t="s">
        <v>66</v>
      </c>
      <c r="H857" s="19" t="s">
        <v>67</v>
      </c>
      <c r="I857" s="19" t="s">
        <v>68</v>
      </c>
      <c r="J857" s="19" t="s">
        <v>69</v>
      </c>
      <c r="K857" s="19" t="s">
        <v>70</v>
      </c>
      <c r="L857" s="19" t="s">
        <v>71</v>
      </c>
      <c r="M857" s="19" t="s">
        <v>72</v>
      </c>
      <c r="N857" s="19" t="s">
        <v>73</v>
      </c>
      <c r="O857" s="19" t="s">
        <v>74</v>
      </c>
      <c r="P857" s="19" t="s">
        <v>75</v>
      </c>
      <c r="Q857" s="19" t="s">
        <v>76</v>
      </c>
      <c r="R857" s="19" t="s">
        <v>77</v>
      </c>
    </row>
    <row r="858" spans="1:18">
      <c r="A858" s="22">
        <v>1</v>
      </c>
      <c r="B858" s="23" t="s">
        <v>654</v>
      </c>
      <c r="C858" s="23" t="s">
        <v>510</v>
      </c>
      <c r="D858" s="24">
        <v>8000</v>
      </c>
      <c r="E858" s="23" t="s">
        <v>87</v>
      </c>
      <c r="F858" s="23" t="s">
        <v>51</v>
      </c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</row>
    <row r="859" spans="1:18">
      <c r="A859" s="29"/>
      <c r="B859" s="25" t="s">
        <v>655</v>
      </c>
      <c r="C859" s="25" t="s">
        <v>656</v>
      </c>
      <c r="D859" s="30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</row>
    <row r="860" spans="1:18">
      <c r="A860" s="29"/>
      <c r="B860" s="25" t="s">
        <v>19</v>
      </c>
      <c r="C860" s="25" t="s">
        <v>657</v>
      </c>
      <c r="D860" s="30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</row>
    <row r="861" spans="1:18">
      <c r="A861" s="29"/>
      <c r="B861" s="25"/>
      <c r="C861" s="25" t="s">
        <v>658</v>
      </c>
      <c r="D861" s="30"/>
      <c r="E861" s="34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</row>
    <row r="862" spans="1:18">
      <c r="A862" s="22">
        <v>2</v>
      </c>
      <c r="B862" s="23" t="s">
        <v>659</v>
      </c>
      <c r="C862" s="23" t="s">
        <v>661</v>
      </c>
      <c r="D862" s="24">
        <v>5500</v>
      </c>
      <c r="E862" s="20" t="s">
        <v>87</v>
      </c>
      <c r="F862" s="23" t="s">
        <v>51</v>
      </c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</row>
    <row r="863" spans="1:18">
      <c r="A863" s="29"/>
      <c r="B863" s="25" t="s">
        <v>660</v>
      </c>
      <c r="C863" s="25" t="s">
        <v>662</v>
      </c>
      <c r="D863" s="30"/>
      <c r="E863" s="34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</row>
    <row r="864" spans="1:18">
      <c r="A864" s="29"/>
      <c r="B864" s="25"/>
      <c r="C864" s="25" t="s">
        <v>663</v>
      </c>
      <c r="D864" s="30"/>
      <c r="E864" s="34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</row>
    <row r="865" spans="1:18">
      <c r="A865" s="31"/>
      <c r="B865" s="26"/>
      <c r="C865" s="26" t="s">
        <v>658</v>
      </c>
      <c r="D865" s="32"/>
      <c r="E865" s="21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</row>
    <row r="866" spans="1:18" s="34" customFormat="1">
      <c r="A866" s="69" t="s">
        <v>14</v>
      </c>
      <c r="B866" s="57">
        <v>2</v>
      </c>
      <c r="C866" s="11"/>
      <c r="D866" s="9">
        <v>13500</v>
      </c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</row>
    <row r="867" spans="1:18" s="34" customFormat="1">
      <c r="A867" s="38"/>
      <c r="B867" s="97"/>
      <c r="C867" s="35"/>
      <c r="D867" s="39"/>
    </row>
    <row r="868" spans="1:18" s="34" customFormat="1">
      <c r="A868" s="38"/>
      <c r="B868" s="97"/>
      <c r="C868" s="35"/>
      <c r="D868" s="39"/>
    </row>
    <row r="869" spans="1:18" s="34" customFormat="1">
      <c r="A869" s="38"/>
      <c r="B869" s="97"/>
      <c r="C869" s="35"/>
      <c r="D869" s="39"/>
    </row>
    <row r="870" spans="1:18" s="34" customFormat="1">
      <c r="A870" s="38"/>
      <c r="B870" s="97"/>
      <c r="C870" s="35"/>
      <c r="D870" s="39"/>
    </row>
    <row r="871" spans="1:18" s="34" customFormat="1">
      <c r="A871" s="38"/>
      <c r="B871" s="97"/>
      <c r="C871" s="35"/>
      <c r="D871" s="39"/>
    </row>
    <row r="872" spans="1:18" s="34" customFormat="1">
      <c r="A872" s="38"/>
      <c r="B872" s="97"/>
      <c r="C872" s="35"/>
      <c r="D872" s="39"/>
    </row>
    <row r="873" spans="1:18" s="34" customFormat="1">
      <c r="A873" s="103" t="s">
        <v>504</v>
      </c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</row>
    <row r="874" spans="1:18" s="34" customFormat="1">
      <c r="A874" s="103" t="s">
        <v>2</v>
      </c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</row>
    <row r="875" spans="1:18" s="34" customFormat="1">
      <c r="A875" s="103" t="s">
        <v>3</v>
      </c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</row>
    <row r="876" spans="1:18" s="34" customForma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s="34" customFormat="1">
      <c r="A877" s="3" t="s">
        <v>505</v>
      </c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>
      <c r="A878" s="3" t="s">
        <v>696</v>
      </c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>
      <c r="A879" s="104" t="s">
        <v>60</v>
      </c>
      <c r="B879" s="104" t="s">
        <v>507</v>
      </c>
      <c r="C879" s="105" t="s">
        <v>508</v>
      </c>
      <c r="D879" s="105" t="s">
        <v>63</v>
      </c>
      <c r="E879" s="105" t="s">
        <v>64</v>
      </c>
      <c r="F879" s="105" t="s">
        <v>65</v>
      </c>
      <c r="G879" s="106" t="s">
        <v>78</v>
      </c>
      <c r="H879" s="106"/>
      <c r="I879" s="106"/>
      <c r="J879" s="106" t="s">
        <v>79</v>
      </c>
      <c r="K879" s="106"/>
      <c r="L879" s="106"/>
      <c r="M879" s="106" t="s">
        <v>80</v>
      </c>
      <c r="N879" s="106"/>
      <c r="O879" s="106"/>
      <c r="P879" s="106" t="s">
        <v>81</v>
      </c>
      <c r="Q879" s="106"/>
      <c r="R879" s="106"/>
    </row>
    <row r="880" spans="1:18">
      <c r="A880" s="104"/>
      <c r="B880" s="104"/>
      <c r="C880" s="105"/>
      <c r="D880" s="105"/>
      <c r="E880" s="105"/>
      <c r="F880" s="105"/>
      <c r="G880" s="19" t="s">
        <v>66</v>
      </c>
      <c r="H880" s="19" t="s">
        <v>67</v>
      </c>
      <c r="I880" s="19" t="s">
        <v>68</v>
      </c>
      <c r="J880" s="19" t="s">
        <v>69</v>
      </c>
      <c r="K880" s="19" t="s">
        <v>70</v>
      </c>
      <c r="L880" s="19" t="s">
        <v>71</v>
      </c>
      <c r="M880" s="19" t="s">
        <v>72</v>
      </c>
      <c r="N880" s="19" t="s">
        <v>73</v>
      </c>
      <c r="O880" s="19" t="s">
        <v>74</v>
      </c>
      <c r="P880" s="19" t="s">
        <v>75</v>
      </c>
      <c r="Q880" s="19" t="s">
        <v>76</v>
      </c>
      <c r="R880" s="19" t="s">
        <v>77</v>
      </c>
    </row>
    <row r="881" spans="1:18">
      <c r="A881" s="22">
        <v>1</v>
      </c>
      <c r="B881" s="23" t="s">
        <v>702</v>
      </c>
      <c r="C881" s="23" t="s">
        <v>697</v>
      </c>
      <c r="D881" s="24">
        <v>5500</v>
      </c>
      <c r="E881" s="23" t="s">
        <v>87</v>
      </c>
      <c r="F881" s="23" t="s">
        <v>50</v>
      </c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</row>
    <row r="882" spans="1:18">
      <c r="A882" s="29"/>
      <c r="B882" s="25" t="s">
        <v>703</v>
      </c>
      <c r="C882" s="25" t="s">
        <v>698</v>
      </c>
      <c r="D882" s="30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</row>
    <row r="883" spans="1:18">
      <c r="A883" s="29"/>
      <c r="B883" s="25" t="s">
        <v>19</v>
      </c>
      <c r="C883" s="25" t="s">
        <v>699</v>
      </c>
      <c r="D883" s="30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</row>
    <row r="884" spans="1:18">
      <c r="A884" s="29"/>
      <c r="B884" s="25"/>
      <c r="C884" s="25" t="s">
        <v>700</v>
      </c>
      <c r="D884" s="30"/>
      <c r="E884" s="34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</row>
    <row r="885" spans="1:18">
      <c r="A885" s="31"/>
      <c r="B885" s="26"/>
      <c r="C885" s="26" t="s">
        <v>701</v>
      </c>
      <c r="D885" s="32"/>
      <c r="E885" s="21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</row>
    <row r="886" spans="1:18">
      <c r="A886" s="78" t="s">
        <v>14</v>
      </c>
      <c r="B886" s="78">
        <v>1</v>
      </c>
      <c r="C886" s="78"/>
      <c r="D886" s="74">
        <v>5500</v>
      </c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</row>
    <row r="887" spans="1:18">
      <c r="A887" s="38"/>
      <c r="B887" s="38"/>
      <c r="C887" s="38"/>
      <c r="D887" s="87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</row>
    <row r="888" spans="1:18">
      <c r="A888" s="38"/>
      <c r="B888" s="38"/>
      <c r="C888" s="38"/>
      <c r="D888" s="87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</row>
    <row r="889" spans="1:18">
      <c r="A889" s="38"/>
      <c r="B889" s="38"/>
      <c r="C889" s="38"/>
      <c r="D889" s="87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</row>
    <row r="890" spans="1:18">
      <c r="A890" s="38"/>
      <c r="B890" s="38"/>
      <c r="C890" s="38"/>
      <c r="D890" s="87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</row>
    <row r="891" spans="1:18">
      <c r="A891" s="38"/>
      <c r="B891" s="38"/>
      <c r="C891" s="38"/>
      <c r="D891" s="87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</row>
    <row r="892" spans="1:18">
      <c r="A892" s="38"/>
      <c r="B892" s="38"/>
      <c r="C892" s="38"/>
      <c r="D892" s="87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</row>
    <row r="893" spans="1:18">
      <c r="A893" s="38"/>
      <c r="B893" s="38"/>
      <c r="C893" s="38"/>
      <c r="D893" s="87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</row>
    <row r="894" spans="1:18">
      <c r="A894" s="38"/>
      <c r="B894" s="38"/>
      <c r="C894" s="38"/>
      <c r="D894" s="87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</row>
    <row r="895" spans="1:18">
      <c r="A895" s="38"/>
      <c r="B895" s="38"/>
      <c r="C895" s="38"/>
      <c r="D895" s="87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</row>
    <row r="896" spans="1:18">
      <c r="A896" s="38"/>
      <c r="B896" s="38"/>
      <c r="C896" s="38"/>
      <c r="D896" s="87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</row>
    <row r="897" spans="1:18">
      <c r="A897" s="38"/>
      <c r="B897" s="38"/>
      <c r="C897" s="38"/>
      <c r="D897" s="87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</row>
    <row r="898" spans="1:18">
      <c r="A898" s="38"/>
      <c r="B898" s="38"/>
      <c r="C898" s="38"/>
      <c r="D898" s="87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</row>
    <row r="899" spans="1:18">
      <c r="A899" s="38"/>
      <c r="B899" s="38"/>
      <c r="C899" s="38"/>
      <c r="D899" s="87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</row>
    <row r="900" spans="1:18">
      <c r="A900" s="38"/>
      <c r="B900" s="38"/>
      <c r="C900" s="38"/>
      <c r="D900" s="87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</row>
    <row r="901" spans="1:18">
      <c r="A901" s="38"/>
      <c r="B901" s="38"/>
      <c r="C901" s="38"/>
      <c r="D901" s="87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</row>
    <row r="902" spans="1:18">
      <c r="A902" s="38"/>
      <c r="B902" s="38"/>
      <c r="C902" s="38"/>
      <c r="D902" s="87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</row>
    <row r="903" spans="1:18">
      <c r="A903" s="38"/>
      <c r="B903" s="38"/>
      <c r="C903" s="38"/>
      <c r="D903" s="87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</row>
    <row r="904" spans="1:18">
      <c r="A904" s="38"/>
      <c r="B904" s="38"/>
      <c r="C904" s="38"/>
      <c r="D904" s="87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</row>
    <row r="905" spans="1:18">
      <c r="A905" s="38"/>
      <c r="B905" s="38"/>
      <c r="C905" s="38"/>
      <c r="D905" s="87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</row>
    <row r="906" spans="1:18">
      <c r="A906" s="38"/>
      <c r="B906" s="38"/>
      <c r="C906" s="38"/>
      <c r="D906" s="87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</row>
    <row r="907" spans="1:18">
      <c r="A907" s="38"/>
      <c r="B907" s="38"/>
      <c r="C907" s="38"/>
      <c r="D907" s="87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</row>
    <row r="908" spans="1:18">
      <c r="A908" s="38"/>
      <c r="B908" s="38"/>
      <c r="C908" s="38"/>
      <c r="D908" s="87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</row>
    <row r="909" spans="1:18">
      <c r="A909" s="38"/>
      <c r="B909" s="38"/>
      <c r="C909" s="38"/>
      <c r="D909" s="87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</row>
    <row r="910" spans="1:18">
      <c r="A910" s="38"/>
      <c r="B910" s="38"/>
      <c r="C910" s="38"/>
      <c r="D910" s="87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</row>
    <row r="912" spans="1:18">
      <c r="A912" s="103" t="s">
        <v>504</v>
      </c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</row>
    <row r="913" spans="1:18">
      <c r="A913" s="103" t="s">
        <v>2</v>
      </c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</row>
    <row r="914" spans="1:18" ht="20.25" customHeight="1">
      <c r="A914" s="103" t="s">
        <v>3</v>
      </c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</row>
    <row r="915" spans="1:18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t="20.25" customHeight="1">
      <c r="A916" s="3" t="s">
        <v>526</v>
      </c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t="20.25" customHeight="1">
      <c r="A917" s="3" t="s">
        <v>506</v>
      </c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t="20.25" customHeight="1">
      <c r="A918" s="104" t="s">
        <v>60</v>
      </c>
      <c r="B918" s="104" t="s">
        <v>507</v>
      </c>
      <c r="C918" s="105" t="s">
        <v>508</v>
      </c>
      <c r="D918" s="105" t="s">
        <v>63</v>
      </c>
      <c r="E918" s="105" t="s">
        <v>64</v>
      </c>
      <c r="F918" s="105" t="s">
        <v>65</v>
      </c>
      <c r="G918" s="106" t="s">
        <v>78</v>
      </c>
      <c r="H918" s="106"/>
      <c r="I918" s="106"/>
      <c r="J918" s="106" t="s">
        <v>79</v>
      </c>
      <c r="K918" s="106"/>
      <c r="L918" s="106"/>
      <c r="M918" s="106" t="s">
        <v>80</v>
      </c>
      <c r="N918" s="106"/>
      <c r="O918" s="106"/>
      <c r="P918" s="106" t="s">
        <v>81</v>
      </c>
      <c r="Q918" s="106"/>
      <c r="R918" s="106"/>
    </row>
    <row r="919" spans="1:18" ht="40.5" customHeight="1">
      <c r="A919" s="104"/>
      <c r="B919" s="104"/>
      <c r="C919" s="105"/>
      <c r="D919" s="105"/>
      <c r="E919" s="105"/>
      <c r="F919" s="105"/>
      <c r="G919" s="19" t="s">
        <v>66</v>
      </c>
      <c r="H919" s="19" t="s">
        <v>67</v>
      </c>
      <c r="I919" s="19" t="s">
        <v>68</v>
      </c>
      <c r="J919" s="19" t="s">
        <v>69</v>
      </c>
      <c r="K919" s="19" t="s">
        <v>70</v>
      </c>
      <c r="L919" s="19" t="s">
        <v>71</v>
      </c>
      <c r="M919" s="19" t="s">
        <v>72</v>
      </c>
      <c r="N919" s="19" t="s">
        <v>73</v>
      </c>
      <c r="O919" s="19" t="s">
        <v>74</v>
      </c>
      <c r="P919" s="19" t="s">
        <v>75</v>
      </c>
      <c r="Q919" s="19" t="s">
        <v>76</v>
      </c>
      <c r="R919" s="19" t="s">
        <v>77</v>
      </c>
    </row>
    <row r="920" spans="1:18" ht="21.75" customHeight="1">
      <c r="A920" s="29">
        <v>1</v>
      </c>
      <c r="B920" s="25" t="s">
        <v>527</v>
      </c>
      <c r="C920" s="25" t="s">
        <v>529</v>
      </c>
      <c r="D920" s="30">
        <v>20000</v>
      </c>
      <c r="E920" s="34" t="s">
        <v>87</v>
      </c>
      <c r="F920" s="25" t="s">
        <v>52</v>
      </c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</row>
    <row r="921" spans="1:18" ht="21.75" customHeight="1">
      <c r="A921" s="29"/>
      <c r="B921" s="25" t="s">
        <v>528</v>
      </c>
      <c r="C921" s="25" t="s">
        <v>530</v>
      </c>
      <c r="D921" s="30"/>
      <c r="E921" s="34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</row>
    <row r="922" spans="1:18" ht="21.75" customHeight="1">
      <c r="A922" s="29"/>
      <c r="B922" s="25"/>
      <c r="C922" s="25" t="s">
        <v>531</v>
      </c>
      <c r="D922" s="30"/>
      <c r="E922" s="34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</row>
    <row r="923" spans="1:18" ht="21.75" customHeight="1">
      <c r="A923" s="29"/>
      <c r="B923" s="25"/>
      <c r="C923" s="25" t="s">
        <v>533</v>
      </c>
      <c r="D923" s="30"/>
      <c r="E923" s="34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</row>
    <row r="924" spans="1:18" ht="21.75" customHeight="1">
      <c r="A924" s="29"/>
      <c r="B924" s="25"/>
      <c r="C924" s="25" t="s">
        <v>532</v>
      </c>
      <c r="D924" s="30"/>
      <c r="E924" s="34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</row>
    <row r="925" spans="1:18" ht="21.75" customHeight="1">
      <c r="A925" s="29"/>
      <c r="B925" s="25"/>
      <c r="C925" s="25" t="s">
        <v>534</v>
      </c>
      <c r="D925" s="30"/>
      <c r="E925" s="34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</row>
    <row r="926" spans="1:18" ht="21.75" customHeight="1">
      <c r="A926" s="29"/>
      <c r="B926" s="25"/>
      <c r="C926" s="25" t="s">
        <v>535</v>
      </c>
      <c r="D926" s="30"/>
      <c r="E926" s="34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</row>
    <row r="927" spans="1:18" ht="21.75" customHeight="1">
      <c r="A927" s="29"/>
      <c r="B927" s="25"/>
      <c r="C927" s="25" t="s">
        <v>536</v>
      </c>
      <c r="D927" s="30"/>
      <c r="E927" s="34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</row>
    <row r="928" spans="1:18" ht="21.75" customHeight="1">
      <c r="A928" s="29"/>
      <c r="B928" s="25"/>
      <c r="C928" s="25" t="s">
        <v>537</v>
      </c>
      <c r="D928" s="30"/>
      <c r="E928" s="34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</row>
    <row r="929" spans="1:18" ht="21.75" customHeight="1">
      <c r="A929" s="29"/>
      <c r="B929" s="25"/>
      <c r="C929" s="25" t="s">
        <v>538</v>
      </c>
      <c r="D929" s="30"/>
      <c r="E929" s="34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</row>
    <row r="930" spans="1:18" ht="21.75" customHeight="1">
      <c r="A930" s="29"/>
      <c r="B930" s="25"/>
      <c r="C930" s="25" t="s">
        <v>539</v>
      </c>
      <c r="D930" s="30"/>
      <c r="E930" s="34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</row>
    <row r="931" spans="1:18" ht="21.75" customHeight="1">
      <c r="A931" s="29"/>
      <c r="B931" s="25"/>
      <c r="C931" s="25" t="s">
        <v>540</v>
      </c>
      <c r="D931" s="30"/>
      <c r="E931" s="34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</row>
    <row r="932" spans="1:18" ht="21.75" customHeight="1">
      <c r="A932" s="29"/>
      <c r="B932" s="25"/>
      <c r="C932" s="25" t="s">
        <v>541</v>
      </c>
      <c r="D932" s="30"/>
      <c r="E932" s="34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</row>
    <row r="933" spans="1:18" ht="21.75" customHeight="1">
      <c r="A933" s="29"/>
      <c r="B933" s="25"/>
      <c r="C933" s="25" t="s">
        <v>542</v>
      </c>
      <c r="D933" s="30"/>
      <c r="E933" s="34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</row>
    <row r="934" spans="1:18" ht="21.75" customHeight="1">
      <c r="A934" s="29"/>
      <c r="B934" s="25"/>
      <c r="C934" s="25" t="s">
        <v>543</v>
      </c>
      <c r="D934" s="30"/>
      <c r="E934" s="34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</row>
    <row r="935" spans="1:18" ht="21.75" customHeight="1">
      <c r="A935" s="29"/>
      <c r="B935" s="25"/>
      <c r="C935" s="25" t="s">
        <v>544</v>
      </c>
      <c r="D935" s="30"/>
      <c r="E935" s="34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</row>
    <row r="936" spans="1:18" ht="21.75" customHeight="1">
      <c r="A936" s="29"/>
      <c r="B936" s="25"/>
      <c r="C936" s="25" t="s">
        <v>549</v>
      </c>
      <c r="D936" s="30"/>
      <c r="E936" s="34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</row>
    <row r="937" spans="1:18" ht="21.75" customHeight="1">
      <c r="A937" s="29"/>
      <c r="B937" s="25"/>
      <c r="C937" s="25" t="s">
        <v>550</v>
      </c>
      <c r="D937" s="30"/>
      <c r="E937" s="34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</row>
    <row r="938" spans="1:18" ht="21.75" customHeight="1">
      <c r="A938" s="29"/>
      <c r="B938" s="25"/>
      <c r="C938" s="25" t="s">
        <v>551</v>
      </c>
      <c r="D938" s="30"/>
      <c r="E938" s="34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</row>
    <row r="939" spans="1:18" ht="21.75" customHeight="1">
      <c r="A939" s="29"/>
      <c r="B939" s="25"/>
      <c r="C939" s="25" t="s">
        <v>545</v>
      </c>
      <c r="D939" s="30"/>
      <c r="E939" s="34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</row>
    <row r="940" spans="1:18" ht="21.75" customHeight="1">
      <c r="A940" s="29"/>
      <c r="B940" s="25"/>
      <c r="C940" s="25" t="s">
        <v>546</v>
      </c>
      <c r="D940" s="30"/>
      <c r="E940" s="34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</row>
    <row r="941" spans="1:18" ht="21.75" customHeight="1">
      <c r="A941" s="29"/>
      <c r="B941" s="25"/>
      <c r="C941" s="25" t="s">
        <v>547</v>
      </c>
      <c r="D941" s="30"/>
      <c r="E941" s="34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</row>
    <row r="942" spans="1:18" ht="21.75" customHeight="1">
      <c r="A942" s="31"/>
      <c r="B942" s="26"/>
      <c r="C942" s="26" t="s">
        <v>548</v>
      </c>
      <c r="D942" s="32"/>
      <c r="E942" s="21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</row>
    <row r="943" spans="1:18" ht="21.75" customHeight="1">
      <c r="A943" s="50"/>
      <c r="B943" s="34"/>
      <c r="C943" s="34"/>
      <c r="D943" s="51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</row>
    <row r="944" spans="1:18" ht="21.75" customHeight="1">
      <c r="A944" s="50"/>
      <c r="B944" s="34"/>
      <c r="C944" s="34"/>
      <c r="D944" s="51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</row>
    <row r="945" spans="1:18">
      <c r="A945" s="58"/>
      <c r="B945" s="59"/>
      <c r="C945" s="59"/>
      <c r="D945" s="59"/>
      <c r="E945" s="60"/>
      <c r="F945" s="60"/>
    </row>
    <row r="946" spans="1:18">
      <c r="A946" s="103" t="s">
        <v>504</v>
      </c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</row>
    <row r="947" spans="1:18">
      <c r="A947" s="103" t="s">
        <v>2</v>
      </c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</row>
    <row r="948" spans="1:18">
      <c r="A948" s="103" t="s">
        <v>3</v>
      </c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</row>
    <row r="949" spans="1:18" ht="11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>
      <c r="A950" s="3" t="s">
        <v>526</v>
      </c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>
      <c r="A951" s="3" t="s">
        <v>839</v>
      </c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>
      <c r="A952" s="104" t="s">
        <v>60</v>
      </c>
      <c r="B952" s="104" t="s">
        <v>507</v>
      </c>
      <c r="C952" s="105" t="s">
        <v>508</v>
      </c>
      <c r="D952" s="105" t="s">
        <v>63</v>
      </c>
      <c r="E952" s="105" t="s">
        <v>64</v>
      </c>
      <c r="F952" s="105" t="s">
        <v>65</v>
      </c>
      <c r="G952" s="106" t="s">
        <v>78</v>
      </c>
      <c r="H952" s="106"/>
      <c r="I952" s="106"/>
      <c r="J952" s="106" t="s">
        <v>79</v>
      </c>
      <c r="K952" s="106"/>
      <c r="L952" s="106"/>
      <c r="M952" s="106" t="s">
        <v>80</v>
      </c>
      <c r="N952" s="106"/>
      <c r="O952" s="106"/>
      <c r="P952" s="106" t="s">
        <v>81</v>
      </c>
      <c r="Q952" s="106"/>
      <c r="R952" s="106"/>
    </row>
    <row r="953" spans="1:18">
      <c r="A953" s="104"/>
      <c r="B953" s="104"/>
      <c r="C953" s="105"/>
      <c r="D953" s="105"/>
      <c r="E953" s="105"/>
      <c r="F953" s="105"/>
      <c r="G953" s="19" t="s">
        <v>66</v>
      </c>
      <c r="H953" s="19" t="s">
        <v>67</v>
      </c>
      <c r="I953" s="19" t="s">
        <v>68</v>
      </c>
      <c r="J953" s="19" t="s">
        <v>69</v>
      </c>
      <c r="K953" s="19" t="s">
        <v>70</v>
      </c>
      <c r="L953" s="19" t="s">
        <v>71</v>
      </c>
      <c r="M953" s="19" t="s">
        <v>72</v>
      </c>
      <c r="N953" s="19" t="s">
        <v>73</v>
      </c>
      <c r="O953" s="19" t="s">
        <v>74</v>
      </c>
      <c r="P953" s="19" t="s">
        <v>75</v>
      </c>
      <c r="Q953" s="19" t="s">
        <v>76</v>
      </c>
      <c r="R953" s="19" t="s">
        <v>77</v>
      </c>
    </row>
    <row r="954" spans="1:18">
      <c r="A954" s="29">
        <v>2</v>
      </c>
      <c r="B954" s="25" t="s">
        <v>552</v>
      </c>
      <c r="C954" s="25" t="s">
        <v>554</v>
      </c>
      <c r="D954" s="30">
        <v>30000</v>
      </c>
      <c r="E954" s="34" t="s">
        <v>87</v>
      </c>
      <c r="F954" s="25" t="s">
        <v>52</v>
      </c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</row>
    <row r="955" spans="1:18">
      <c r="A955" s="29"/>
      <c r="B955" s="25" t="s">
        <v>553</v>
      </c>
      <c r="C955" s="25" t="s">
        <v>555</v>
      </c>
      <c r="D955" s="30"/>
      <c r="E955" s="34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</row>
    <row r="956" spans="1:18">
      <c r="A956" s="29"/>
      <c r="B956" s="25"/>
      <c r="C956" s="25" t="s">
        <v>556</v>
      </c>
      <c r="D956" s="30"/>
      <c r="E956" s="34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</row>
    <row r="957" spans="1:18">
      <c r="A957" s="29"/>
      <c r="B957" s="25"/>
      <c r="C957" s="25" t="s">
        <v>557</v>
      </c>
      <c r="D957" s="30"/>
      <c r="E957" s="34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</row>
    <row r="958" spans="1:18">
      <c r="A958" s="29"/>
      <c r="B958" s="25"/>
      <c r="C958" s="25" t="s">
        <v>558</v>
      </c>
      <c r="D958" s="30"/>
      <c r="E958" s="34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</row>
    <row r="959" spans="1:18">
      <c r="A959" s="29"/>
      <c r="B959" s="25"/>
      <c r="C959" s="25" t="s">
        <v>559</v>
      </c>
      <c r="D959" s="30"/>
      <c r="E959" s="34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</row>
    <row r="960" spans="1:18">
      <c r="A960" s="29"/>
      <c r="B960" s="25"/>
      <c r="C960" s="25" t="s">
        <v>560</v>
      </c>
      <c r="D960" s="30"/>
      <c r="E960" s="34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</row>
    <row r="961" spans="1:18">
      <c r="A961" s="29"/>
      <c r="B961" s="25"/>
      <c r="C961" s="25" t="s">
        <v>561</v>
      </c>
      <c r="D961" s="30"/>
      <c r="E961" s="34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</row>
    <row r="962" spans="1:18">
      <c r="A962" s="29"/>
      <c r="B962" s="25"/>
      <c r="C962" s="25" t="s">
        <v>563</v>
      </c>
      <c r="D962" s="30"/>
      <c r="E962" s="34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1:18">
      <c r="A963" s="29"/>
      <c r="B963" s="25"/>
      <c r="C963" s="25" t="s">
        <v>562</v>
      </c>
      <c r="D963" s="30"/>
      <c r="E963" s="34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</row>
    <row r="964" spans="1:18">
      <c r="A964" s="29"/>
      <c r="B964" s="25"/>
      <c r="C964" s="25" t="s">
        <v>564</v>
      </c>
      <c r="D964" s="30"/>
      <c r="E964" s="34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</row>
    <row r="965" spans="1:18">
      <c r="A965" s="29"/>
      <c r="B965" s="25"/>
      <c r="C965" s="25" t="s">
        <v>565</v>
      </c>
      <c r="D965" s="30"/>
      <c r="E965" s="34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</row>
    <row r="966" spans="1:18">
      <c r="A966" s="29"/>
      <c r="B966" s="25"/>
      <c r="C966" s="25" t="s">
        <v>566</v>
      </c>
      <c r="D966" s="30"/>
      <c r="E966" s="34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</row>
    <row r="967" spans="1:18">
      <c r="A967" s="29"/>
      <c r="B967" s="25"/>
      <c r="C967" s="25" t="s">
        <v>567</v>
      </c>
      <c r="D967" s="30"/>
      <c r="E967" s="34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</row>
    <row r="968" spans="1:18">
      <c r="A968" s="29"/>
      <c r="B968" s="25"/>
      <c r="C968" s="25" t="s">
        <v>568</v>
      </c>
      <c r="D968" s="30"/>
      <c r="E968" s="34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</row>
    <row r="969" spans="1:18">
      <c r="A969" s="29"/>
      <c r="B969" s="25"/>
      <c r="C969" s="25" t="s">
        <v>569</v>
      </c>
      <c r="D969" s="30"/>
      <c r="E969" s="34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</row>
    <row r="970" spans="1:18">
      <c r="A970" s="29"/>
      <c r="B970" s="25"/>
      <c r="C970" s="25" t="s">
        <v>570</v>
      </c>
      <c r="D970" s="30"/>
      <c r="E970" s="34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</row>
    <row r="971" spans="1:18">
      <c r="A971" s="29"/>
      <c r="B971" s="25"/>
      <c r="C971" s="25" t="s">
        <v>571</v>
      </c>
      <c r="D971" s="30"/>
      <c r="E971" s="34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</row>
    <row r="972" spans="1:18">
      <c r="A972" s="29"/>
      <c r="B972" s="25"/>
      <c r="C972" s="25" t="s">
        <v>572</v>
      </c>
      <c r="D972" s="30"/>
      <c r="E972" s="34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</row>
    <row r="973" spans="1:18">
      <c r="A973" s="29"/>
      <c r="B973" s="25"/>
      <c r="C973" s="25" t="s">
        <v>573</v>
      </c>
      <c r="D973" s="30"/>
      <c r="E973" s="34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</row>
    <row r="974" spans="1:18">
      <c r="A974" s="29"/>
      <c r="B974" s="25"/>
      <c r="C974" s="25" t="s">
        <v>575</v>
      </c>
      <c r="D974" s="30"/>
      <c r="E974" s="34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</row>
    <row r="975" spans="1:18">
      <c r="A975" s="29"/>
      <c r="B975" s="25"/>
      <c r="C975" s="25" t="s">
        <v>574</v>
      </c>
      <c r="D975" s="30"/>
      <c r="E975" s="34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</row>
    <row r="976" spans="1:18">
      <c r="A976" s="29"/>
      <c r="B976" s="25"/>
      <c r="C976" s="25" t="s">
        <v>576</v>
      </c>
      <c r="D976" s="30"/>
      <c r="E976" s="34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</row>
    <row r="977" spans="1:18">
      <c r="A977" s="29"/>
      <c r="B977" s="25"/>
      <c r="C977" s="25" t="s">
        <v>577</v>
      </c>
      <c r="D977" s="30"/>
      <c r="E977" s="34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</row>
    <row r="978" spans="1:18">
      <c r="A978" s="29"/>
      <c r="B978" s="25"/>
      <c r="C978" s="25" t="s">
        <v>578</v>
      </c>
      <c r="D978" s="30"/>
      <c r="E978" s="34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</row>
    <row r="979" spans="1:18">
      <c r="A979" s="29"/>
      <c r="B979" s="25"/>
      <c r="C979" s="25" t="s">
        <v>579</v>
      </c>
      <c r="D979" s="30"/>
      <c r="E979" s="34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</row>
    <row r="980" spans="1:18">
      <c r="A980" s="29"/>
      <c r="B980" s="25"/>
      <c r="C980" s="25" t="s">
        <v>581</v>
      </c>
      <c r="D980" s="30"/>
      <c r="E980" s="34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</row>
    <row r="981" spans="1:18">
      <c r="A981" s="29"/>
      <c r="B981" s="25"/>
      <c r="C981" s="25" t="s">
        <v>580</v>
      </c>
      <c r="D981" s="30"/>
      <c r="E981" s="34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</row>
    <row r="982" spans="1:18">
      <c r="A982" s="29"/>
      <c r="B982" s="25"/>
      <c r="C982" s="25" t="s">
        <v>582</v>
      </c>
      <c r="D982" s="30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</row>
    <row r="983" spans="1:18">
      <c r="A983" s="29"/>
      <c r="B983" s="25"/>
      <c r="C983" s="65" t="s">
        <v>583</v>
      </c>
      <c r="D983" s="30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</row>
    <row r="984" spans="1:18">
      <c r="A984" s="31"/>
      <c r="B984" s="26"/>
      <c r="C984" s="26" t="s">
        <v>584</v>
      </c>
      <c r="D984" s="32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</row>
    <row r="985" spans="1:18">
      <c r="A985" s="55" t="s">
        <v>14</v>
      </c>
      <c r="B985" s="55">
        <v>2</v>
      </c>
      <c r="C985" s="11"/>
      <c r="D985" s="9">
        <v>50000</v>
      </c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</row>
    <row r="986" spans="1:18">
      <c r="A986" s="50"/>
      <c r="B986" s="34"/>
      <c r="C986" s="34"/>
      <c r="D986" s="51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</row>
    <row r="987" spans="1:18">
      <c r="A987" s="58"/>
      <c r="B987" s="59"/>
      <c r="C987" s="59"/>
      <c r="D987" s="59"/>
      <c r="E987" s="60"/>
      <c r="F987" s="60"/>
    </row>
    <row r="988" spans="1:18">
      <c r="A988" s="103" t="s">
        <v>504</v>
      </c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</row>
    <row r="989" spans="1:18">
      <c r="A989" s="103" t="s">
        <v>2</v>
      </c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</row>
    <row r="990" spans="1:18">
      <c r="A990" s="103" t="s">
        <v>3</v>
      </c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</row>
    <row r="991" spans="1:18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>
      <c r="A992" s="3" t="s">
        <v>526</v>
      </c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>
      <c r="A993" s="3" t="s">
        <v>838</v>
      </c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>
      <c r="A994" s="104" t="s">
        <v>60</v>
      </c>
      <c r="B994" s="104" t="s">
        <v>507</v>
      </c>
      <c r="C994" s="105" t="s">
        <v>508</v>
      </c>
      <c r="D994" s="105" t="s">
        <v>63</v>
      </c>
      <c r="E994" s="105" t="s">
        <v>64</v>
      </c>
      <c r="F994" s="105" t="s">
        <v>65</v>
      </c>
      <c r="G994" s="106" t="s">
        <v>78</v>
      </c>
      <c r="H994" s="106"/>
      <c r="I994" s="106"/>
      <c r="J994" s="106" t="s">
        <v>79</v>
      </c>
      <c r="K994" s="106"/>
      <c r="L994" s="106"/>
      <c r="M994" s="106" t="s">
        <v>80</v>
      </c>
      <c r="N994" s="106"/>
      <c r="O994" s="106"/>
      <c r="P994" s="106" t="s">
        <v>81</v>
      </c>
      <c r="Q994" s="106"/>
      <c r="R994" s="106"/>
    </row>
    <row r="995" spans="1:18">
      <c r="A995" s="104"/>
      <c r="B995" s="104"/>
      <c r="C995" s="105"/>
      <c r="D995" s="105"/>
      <c r="E995" s="105"/>
      <c r="F995" s="105"/>
      <c r="G995" s="19" t="s">
        <v>66</v>
      </c>
      <c r="H995" s="19" t="s">
        <v>67</v>
      </c>
      <c r="I995" s="19" t="s">
        <v>68</v>
      </c>
      <c r="J995" s="19" t="s">
        <v>69</v>
      </c>
      <c r="K995" s="19" t="s">
        <v>70</v>
      </c>
      <c r="L995" s="19" t="s">
        <v>71</v>
      </c>
      <c r="M995" s="19" t="s">
        <v>72</v>
      </c>
      <c r="N995" s="19" t="s">
        <v>73</v>
      </c>
      <c r="O995" s="19" t="s">
        <v>74</v>
      </c>
      <c r="P995" s="19" t="s">
        <v>75</v>
      </c>
      <c r="Q995" s="19" t="s">
        <v>76</v>
      </c>
      <c r="R995" s="19" t="s">
        <v>77</v>
      </c>
    </row>
    <row r="996" spans="1:18">
      <c r="A996" s="29">
        <v>1</v>
      </c>
      <c r="B996" s="25" t="s">
        <v>652</v>
      </c>
      <c r="C996" s="25" t="s">
        <v>666</v>
      </c>
      <c r="D996" s="30">
        <v>8600</v>
      </c>
      <c r="E996" s="34" t="s">
        <v>87</v>
      </c>
      <c r="F996" s="25" t="s">
        <v>53</v>
      </c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</row>
    <row r="997" spans="1:18">
      <c r="A997" s="29"/>
      <c r="B997" s="25" t="s">
        <v>664</v>
      </c>
      <c r="C997" s="25" t="s">
        <v>667</v>
      </c>
      <c r="D997" s="30"/>
      <c r="E997" s="34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</row>
    <row r="998" spans="1:18">
      <c r="A998" s="29"/>
      <c r="B998" s="25"/>
      <c r="C998" s="25" t="s">
        <v>668</v>
      </c>
      <c r="D998" s="30"/>
      <c r="E998" s="34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</row>
    <row r="999" spans="1:18">
      <c r="A999" s="29"/>
      <c r="B999" s="25"/>
      <c r="C999" s="25" t="s">
        <v>665</v>
      </c>
      <c r="D999" s="30"/>
      <c r="E999" s="34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</row>
    <row r="1000" spans="1:18">
      <c r="A1000" s="29"/>
      <c r="B1000" s="25"/>
      <c r="C1000" s="25" t="s">
        <v>669</v>
      </c>
      <c r="D1000" s="30"/>
      <c r="E1000" s="34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</row>
    <row r="1001" spans="1:18">
      <c r="A1001" s="29"/>
      <c r="B1001" s="25"/>
      <c r="C1001" s="25" t="s">
        <v>670</v>
      </c>
      <c r="D1001" s="30"/>
      <c r="E1001" s="34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</row>
    <row r="1002" spans="1:18">
      <c r="A1002" s="29"/>
      <c r="B1002" s="25"/>
      <c r="C1002" s="25" t="s">
        <v>671</v>
      </c>
      <c r="D1002" s="30"/>
      <c r="E1002" s="34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</row>
    <row r="1003" spans="1:18">
      <c r="A1003" s="29"/>
      <c r="B1003" s="25"/>
      <c r="C1003" s="25" t="s">
        <v>672</v>
      </c>
      <c r="D1003" s="30"/>
      <c r="E1003" s="34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</row>
    <row r="1004" spans="1:18">
      <c r="A1004" s="29"/>
      <c r="B1004" s="25"/>
      <c r="C1004" s="25" t="s">
        <v>673</v>
      </c>
      <c r="D1004" s="30"/>
      <c r="E1004" s="34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</row>
    <row r="1005" spans="1:18">
      <c r="A1005" s="29"/>
      <c r="B1005" s="25"/>
      <c r="C1005" s="25" t="s">
        <v>674</v>
      </c>
      <c r="D1005" s="30"/>
      <c r="E1005" s="34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</row>
    <row r="1006" spans="1:18">
      <c r="A1006" s="29"/>
      <c r="B1006" s="25"/>
      <c r="C1006" s="25" t="s">
        <v>675</v>
      </c>
      <c r="D1006" s="30"/>
      <c r="E1006" s="34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</row>
    <row r="1007" spans="1:18">
      <c r="A1007" s="29"/>
      <c r="B1007" s="25"/>
      <c r="C1007" s="34" t="s">
        <v>678</v>
      </c>
      <c r="D1007" s="30"/>
      <c r="E1007" s="34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</row>
    <row r="1008" spans="1:18">
      <c r="A1008" s="29"/>
      <c r="B1008" s="25"/>
      <c r="C1008" s="1" t="s">
        <v>676</v>
      </c>
      <c r="D1008" s="30"/>
      <c r="E1008" s="34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</row>
    <row r="1009" spans="1:18">
      <c r="A1009" s="29"/>
      <c r="B1009" s="25"/>
      <c r="C1009" s="1" t="s">
        <v>677</v>
      </c>
      <c r="D1009" s="30"/>
      <c r="E1009" s="34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</row>
    <row r="1010" spans="1:18">
      <c r="A1010" s="29"/>
      <c r="B1010" s="25"/>
      <c r="C1010" s="34" t="s">
        <v>680</v>
      </c>
      <c r="D1010" s="30"/>
      <c r="E1010" s="34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</row>
    <row r="1011" spans="1:18">
      <c r="A1011" s="29"/>
      <c r="B1011" s="25"/>
      <c r="C1011" s="25" t="s">
        <v>679</v>
      </c>
      <c r="D1011" s="30"/>
      <c r="E1011" s="34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</row>
    <row r="1012" spans="1:18">
      <c r="A1012" s="29"/>
      <c r="B1012" s="25"/>
      <c r="C1012" s="34" t="s">
        <v>681</v>
      </c>
      <c r="D1012" s="30"/>
      <c r="E1012" s="34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</row>
    <row r="1013" spans="1:18">
      <c r="A1013" s="29"/>
      <c r="B1013" s="25"/>
      <c r="C1013" s="34" t="s">
        <v>682</v>
      </c>
      <c r="D1013" s="30"/>
      <c r="E1013" s="34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</row>
    <row r="1014" spans="1:18">
      <c r="A1014" s="29"/>
      <c r="B1014" s="25"/>
      <c r="C1014" s="25" t="s">
        <v>546</v>
      </c>
      <c r="D1014" s="30"/>
      <c r="E1014" s="34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</row>
    <row r="1015" spans="1:18">
      <c r="A1015" s="22">
        <v>2</v>
      </c>
      <c r="B1015" s="23" t="s">
        <v>683</v>
      </c>
      <c r="C1015" s="23" t="s">
        <v>684</v>
      </c>
      <c r="D1015" s="24">
        <v>5800</v>
      </c>
      <c r="E1015" s="20" t="s">
        <v>87</v>
      </c>
      <c r="F1015" s="23" t="s">
        <v>53</v>
      </c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</row>
    <row r="1016" spans="1:18">
      <c r="A1016" s="29"/>
      <c r="B1016" s="25"/>
      <c r="C1016" s="25" t="s">
        <v>685</v>
      </c>
      <c r="D1016" s="30"/>
      <c r="E1016" s="34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</row>
    <row r="1017" spans="1:18">
      <c r="A1017" s="29"/>
      <c r="B1017" s="25"/>
      <c r="C1017" s="34" t="s">
        <v>665</v>
      </c>
      <c r="D1017" s="30"/>
      <c r="E1017" s="34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</row>
    <row r="1018" spans="1:18">
      <c r="A1018" s="29"/>
      <c r="B1018" s="25"/>
      <c r="C1018" s="34" t="s">
        <v>687</v>
      </c>
      <c r="D1018" s="30"/>
      <c r="E1018" s="34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</row>
    <row r="1019" spans="1:18">
      <c r="A1019" s="29"/>
      <c r="B1019" s="25"/>
      <c r="C1019" s="34" t="s">
        <v>686</v>
      </c>
      <c r="D1019" s="30"/>
      <c r="E1019" s="34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</row>
    <row r="1020" spans="1:18">
      <c r="A1020" s="31"/>
      <c r="B1020" s="26"/>
      <c r="C1020" s="21" t="s">
        <v>688</v>
      </c>
      <c r="D1020" s="32"/>
      <c r="E1020" s="21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</row>
    <row r="1021" spans="1:18">
      <c r="A1021" s="69" t="s">
        <v>14</v>
      </c>
      <c r="B1021" s="69">
        <v>2</v>
      </c>
      <c r="C1021" s="11"/>
      <c r="D1021" s="9">
        <v>14400</v>
      </c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</row>
    <row r="1022" spans="1:18">
      <c r="A1022" s="50"/>
      <c r="B1022" s="34"/>
      <c r="C1022" s="34"/>
      <c r="D1022" s="51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</row>
    <row r="1023" spans="1:18">
      <c r="A1023" s="50"/>
      <c r="B1023" s="34"/>
      <c r="C1023" s="34"/>
      <c r="D1023" s="51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</row>
    <row r="1024" spans="1:18">
      <c r="A1024" s="50"/>
      <c r="B1024" s="34"/>
      <c r="C1024" s="34"/>
      <c r="D1024" s="51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</row>
    <row r="1025" spans="1:18">
      <c r="A1025" s="50"/>
      <c r="B1025" s="34"/>
      <c r="C1025" s="34"/>
      <c r="D1025" s="51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</row>
    <row r="1026" spans="1:18">
      <c r="A1026" s="50"/>
      <c r="B1026" s="34"/>
      <c r="C1026" s="34"/>
      <c r="D1026" s="51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</row>
    <row r="1027" spans="1:18">
      <c r="A1027" s="50"/>
      <c r="B1027" s="34"/>
      <c r="C1027" s="34"/>
      <c r="D1027" s="51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</row>
    <row r="1028" spans="1:18">
      <c r="A1028" s="38"/>
      <c r="B1028" s="38"/>
      <c r="C1028" s="38"/>
      <c r="D1028" s="87"/>
      <c r="E1028" s="38"/>
      <c r="F1028" s="38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</row>
    <row r="1029" spans="1:18">
      <c r="A1029" s="103" t="s">
        <v>504</v>
      </c>
      <c r="B1029" s="103"/>
      <c r="C1029" s="103"/>
      <c r="D1029" s="103"/>
      <c r="E1029" s="103"/>
      <c r="F1029" s="103"/>
      <c r="G1029" s="103"/>
      <c r="H1029" s="103"/>
      <c r="I1029" s="103"/>
      <c r="J1029" s="103"/>
      <c r="K1029" s="103"/>
      <c r="L1029" s="103"/>
      <c r="M1029" s="103"/>
      <c r="N1029" s="103"/>
      <c r="O1029" s="103"/>
      <c r="P1029" s="103"/>
      <c r="Q1029" s="103"/>
      <c r="R1029" s="103"/>
    </row>
    <row r="1030" spans="1:18">
      <c r="A1030" s="103" t="s">
        <v>2</v>
      </c>
      <c r="B1030" s="103"/>
      <c r="C1030" s="103"/>
      <c r="D1030" s="103"/>
      <c r="E1030" s="103"/>
      <c r="F1030" s="103"/>
      <c r="G1030" s="103"/>
      <c r="H1030" s="103"/>
      <c r="I1030" s="103"/>
      <c r="J1030" s="103"/>
      <c r="K1030" s="103"/>
      <c r="L1030" s="103"/>
      <c r="M1030" s="103"/>
      <c r="N1030" s="103"/>
      <c r="O1030" s="103"/>
      <c r="P1030" s="103"/>
      <c r="Q1030" s="103"/>
      <c r="R1030" s="103"/>
    </row>
    <row r="1031" spans="1:18">
      <c r="A1031" s="103" t="s">
        <v>3</v>
      </c>
      <c r="B1031" s="103"/>
      <c r="C1031" s="103"/>
      <c r="D1031" s="103"/>
      <c r="E1031" s="103"/>
      <c r="F1031" s="103"/>
      <c r="G1031" s="103"/>
      <c r="H1031" s="103"/>
      <c r="I1031" s="103"/>
      <c r="J1031" s="103"/>
      <c r="K1031" s="103"/>
      <c r="L1031" s="103"/>
      <c r="M1031" s="103"/>
      <c r="N1031" s="103"/>
      <c r="O1031" s="103"/>
      <c r="P1031" s="103"/>
      <c r="Q1031" s="103"/>
      <c r="R1031" s="103"/>
    </row>
    <row r="1032" spans="1:18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</row>
    <row r="1033" spans="1:18">
      <c r="A1033" s="3" t="s">
        <v>526</v>
      </c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</row>
    <row r="1034" spans="1:18">
      <c r="A1034" s="3" t="s">
        <v>840</v>
      </c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</row>
    <row r="1035" spans="1:18">
      <c r="A1035" s="104" t="s">
        <v>60</v>
      </c>
      <c r="B1035" s="104" t="s">
        <v>507</v>
      </c>
      <c r="C1035" s="105" t="s">
        <v>508</v>
      </c>
      <c r="D1035" s="105" t="s">
        <v>63</v>
      </c>
      <c r="E1035" s="105" t="s">
        <v>64</v>
      </c>
      <c r="F1035" s="105" t="s">
        <v>65</v>
      </c>
      <c r="G1035" s="106" t="s">
        <v>78</v>
      </c>
      <c r="H1035" s="106"/>
      <c r="I1035" s="106"/>
      <c r="J1035" s="106" t="s">
        <v>79</v>
      </c>
      <c r="K1035" s="106"/>
      <c r="L1035" s="106"/>
      <c r="M1035" s="106" t="s">
        <v>80</v>
      </c>
      <c r="N1035" s="106"/>
      <c r="O1035" s="106"/>
      <c r="P1035" s="106" t="s">
        <v>81</v>
      </c>
      <c r="Q1035" s="106"/>
      <c r="R1035" s="106"/>
    </row>
    <row r="1036" spans="1:18">
      <c r="A1036" s="104"/>
      <c r="B1036" s="104"/>
      <c r="C1036" s="105"/>
      <c r="D1036" s="105"/>
      <c r="E1036" s="105"/>
      <c r="F1036" s="105"/>
      <c r="G1036" s="19" t="s">
        <v>66</v>
      </c>
      <c r="H1036" s="19" t="s">
        <v>67</v>
      </c>
      <c r="I1036" s="19" t="s">
        <v>68</v>
      </c>
      <c r="J1036" s="19" t="s">
        <v>69</v>
      </c>
      <c r="K1036" s="19" t="s">
        <v>70</v>
      </c>
      <c r="L1036" s="19" t="s">
        <v>71</v>
      </c>
      <c r="M1036" s="19" t="s">
        <v>72</v>
      </c>
      <c r="N1036" s="19" t="s">
        <v>73</v>
      </c>
      <c r="O1036" s="19" t="s">
        <v>74</v>
      </c>
      <c r="P1036" s="19" t="s">
        <v>75</v>
      </c>
      <c r="Q1036" s="19" t="s">
        <v>76</v>
      </c>
      <c r="R1036" s="19" t="s">
        <v>77</v>
      </c>
    </row>
    <row r="1037" spans="1:18">
      <c r="A1037" s="29">
        <v>1</v>
      </c>
      <c r="B1037" s="25" t="s">
        <v>689</v>
      </c>
      <c r="C1037" s="25" t="s">
        <v>691</v>
      </c>
      <c r="D1037" s="30">
        <v>22000</v>
      </c>
      <c r="E1037" s="34" t="s">
        <v>87</v>
      </c>
      <c r="F1037" s="25" t="s">
        <v>51</v>
      </c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</row>
    <row r="1038" spans="1:18">
      <c r="A1038" s="29"/>
      <c r="B1038" s="25" t="s">
        <v>690</v>
      </c>
      <c r="C1038" s="25" t="s">
        <v>692</v>
      </c>
      <c r="D1038" s="30"/>
      <c r="E1038" s="34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</row>
    <row r="1039" spans="1:18">
      <c r="A1039" s="29"/>
      <c r="B1039" s="25"/>
      <c r="C1039" s="25" t="s">
        <v>693</v>
      </c>
      <c r="D1039" s="30"/>
      <c r="E1039" s="34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</row>
    <row r="1040" spans="1:18">
      <c r="A1040" s="29"/>
      <c r="B1040" s="25"/>
      <c r="C1040" s="25" t="s">
        <v>694</v>
      </c>
      <c r="D1040" s="30"/>
      <c r="E1040" s="34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</row>
    <row r="1041" spans="1:18">
      <c r="A1041" s="29"/>
      <c r="B1041" s="25"/>
      <c r="C1041" s="25" t="s">
        <v>695</v>
      </c>
      <c r="D1041" s="30"/>
      <c r="E1041" s="34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</row>
    <row r="1042" spans="1:18">
      <c r="A1042" s="90" t="s">
        <v>14</v>
      </c>
      <c r="B1042" s="90">
        <v>1</v>
      </c>
      <c r="C1042" s="90"/>
      <c r="D1042" s="74">
        <v>22000</v>
      </c>
      <c r="E1042" s="28"/>
      <c r="F1042" s="90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</row>
    <row r="1043" spans="1:18">
      <c r="A1043" s="38"/>
      <c r="B1043" s="38"/>
      <c r="C1043" s="38"/>
      <c r="D1043" s="87"/>
      <c r="E1043" s="38"/>
      <c r="F1043" s="38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</row>
    <row r="1044" spans="1:18">
      <c r="A1044" s="38"/>
      <c r="B1044" s="38"/>
      <c r="C1044" s="38"/>
      <c r="D1044" s="87"/>
      <c r="E1044" s="38"/>
      <c r="F1044" s="38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</row>
    <row r="1045" spans="1:18">
      <c r="A1045" s="38"/>
      <c r="B1045" s="38"/>
      <c r="C1045" s="38"/>
      <c r="D1045" s="87"/>
      <c r="E1045" s="38"/>
      <c r="F1045" s="38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</row>
    <row r="1046" spans="1:18">
      <c r="A1046" s="38"/>
      <c r="B1046" s="38"/>
      <c r="C1046" s="38"/>
      <c r="D1046" s="87"/>
      <c r="E1046" s="38"/>
      <c r="F1046" s="38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</row>
    <row r="1047" spans="1:18">
      <c r="A1047" s="38"/>
      <c r="B1047" s="38"/>
      <c r="C1047" s="38"/>
      <c r="D1047" s="87"/>
      <c r="E1047" s="38"/>
      <c r="F1047" s="38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</row>
    <row r="1048" spans="1:18">
      <c r="A1048" s="38"/>
      <c r="B1048" s="38"/>
      <c r="C1048" s="38"/>
      <c r="D1048" s="87"/>
      <c r="E1048" s="38"/>
      <c r="F1048" s="38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</row>
    <row r="1049" spans="1:18">
      <c r="A1049" s="38"/>
      <c r="B1049" s="38"/>
      <c r="C1049" s="38"/>
      <c r="D1049" s="87"/>
      <c r="E1049" s="38"/>
      <c r="F1049" s="38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</row>
    <row r="1050" spans="1:18">
      <c r="A1050" s="38"/>
      <c r="B1050" s="38"/>
      <c r="C1050" s="38"/>
      <c r="D1050" s="87"/>
      <c r="E1050" s="38"/>
      <c r="F1050" s="38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</row>
    <row r="1051" spans="1:18">
      <c r="A1051" s="38"/>
      <c r="B1051" s="38"/>
      <c r="C1051" s="38"/>
      <c r="D1051" s="87"/>
      <c r="E1051" s="38"/>
      <c r="F1051" s="38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</row>
    <row r="1052" spans="1:18">
      <c r="A1052" s="38"/>
      <c r="B1052" s="38"/>
      <c r="C1052" s="38"/>
      <c r="D1052" s="87"/>
      <c r="E1052" s="38"/>
      <c r="F1052" s="38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</row>
    <row r="1053" spans="1:18">
      <c r="A1053" s="38"/>
      <c r="B1053" s="38"/>
      <c r="C1053" s="38"/>
      <c r="D1053" s="87"/>
      <c r="E1053" s="38"/>
      <c r="F1053" s="38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</row>
    <row r="1054" spans="1:18">
      <c r="A1054" s="38"/>
      <c r="B1054" s="38"/>
      <c r="C1054" s="38"/>
      <c r="D1054" s="87"/>
      <c r="E1054" s="38"/>
      <c r="F1054" s="38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</row>
    <row r="1055" spans="1:18">
      <c r="A1055" s="38"/>
      <c r="B1055" s="38"/>
      <c r="C1055" s="38"/>
      <c r="D1055" s="87"/>
      <c r="E1055" s="38"/>
      <c r="F1055" s="38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</row>
    <row r="1056" spans="1:18">
      <c r="A1056" s="38"/>
      <c r="B1056" s="38"/>
      <c r="C1056" s="38"/>
      <c r="D1056" s="87"/>
      <c r="E1056" s="38"/>
      <c r="F1056" s="38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</row>
    <row r="1057" spans="1:18">
      <c r="A1057" s="38"/>
      <c r="B1057" s="38"/>
      <c r="C1057" s="38"/>
      <c r="D1057" s="87"/>
      <c r="E1057" s="38"/>
      <c r="F1057" s="38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</row>
    <row r="1058" spans="1:18">
      <c r="A1058" s="38"/>
      <c r="B1058" s="38"/>
      <c r="C1058" s="38"/>
      <c r="D1058" s="87"/>
      <c r="E1058" s="38"/>
      <c r="F1058" s="38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</row>
    <row r="1059" spans="1:18">
      <c r="A1059" s="38"/>
      <c r="B1059" s="38"/>
      <c r="C1059" s="38"/>
      <c r="D1059" s="87"/>
      <c r="E1059" s="38"/>
      <c r="F1059" s="38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</row>
    <row r="1060" spans="1:18">
      <c r="A1060" s="38"/>
      <c r="B1060" s="38"/>
      <c r="C1060" s="38"/>
      <c r="D1060" s="87"/>
      <c r="E1060" s="38"/>
      <c r="F1060" s="38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</row>
    <row r="1061" spans="1:18">
      <c r="A1061" s="38"/>
      <c r="B1061" s="38"/>
      <c r="C1061" s="38"/>
      <c r="D1061" s="87"/>
      <c r="E1061" s="38"/>
      <c r="F1061" s="38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</row>
    <row r="1062" spans="1:18">
      <c r="A1062" s="38"/>
      <c r="B1062" s="38"/>
      <c r="C1062" s="38"/>
      <c r="D1062" s="87"/>
      <c r="E1062" s="38"/>
      <c r="F1062" s="38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</row>
    <row r="1063" spans="1:18">
      <c r="A1063" s="38"/>
      <c r="B1063" s="38"/>
      <c r="C1063" s="38"/>
      <c r="D1063" s="87"/>
      <c r="E1063" s="38"/>
      <c r="F1063" s="38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</row>
    <row r="1064" spans="1:18">
      <c r="A1064" s="38"/>
      <c r="B1064" s="38"/>
      <c r="C1064" s="38"/>
      <c r="D1064" s="87"/>
      <c r="E1064" s="38"/>
      <c r="F1064" s="38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</row>
    <row r="1065" spans="1:18">
      <c r="A1065" s="38"/>
      <c r="B1065" s="38"/>
      <c r="C1065" s="38"/>
      <c r="D1065" s="87"/>
      <c r="E1065" s="38"/>
      <c r="F1065" s="38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</row>
    <row r="1066" spans="1:18">
      <c r="A1066" s="38"/>
      <c r="B1066" s="38"/>
      <c r="C1066" s="38"/>
      <c r="D1066" s="87"/>
      <c r="E1066" s="38"/>
      <c r="F1066" s="38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</row>
    <row r="1067" spans="1:18">
      <c r="A1067" s="38"/>
      <c r="B1067" s="38"/>
      <c r="C1067" s="38"/>
      <c r="D1067" s="87"/>
      <c r="E1067" s="38"/>
      <c r="F1067" s="38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</row>
    <row r="1068" spans="1:18">
      <c r="A1068" s="38"/>
      <c r="B1068" s="38"/>
      <c r="C1068" s="38"/>
      <c r="D1068" s="87"/>
      <c r="E1068" s="38"/>
      <c r="F1068" s="38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</row>
    <row r="1069" spans="1:18">
      <c r="A1069" s="58"/>
      <c r="B1069" s="59"/>
      <c r="C1069" s="59"/>
      <c r="D1069" s="59"/>
      <c r="E1069" s="60"/>
      <c r="F1069" s="60"/>
    </row>
    <row r="1070" spans="1:18">
      <c r="A1070" s="103" t="s">
        <v>504</v>
      </c>
      <c r="B1070" s="103"/>
      <c r="C1070" s="103"/>
      <c r="D1070" s="103"/>
      <c r="E1070" s="103"/>
      <c r="F1070" s="103"/>
      <c r="G1070" s="103"/>
      <c r="H1070" s="103"/>
      <c r="I1070" s="103"/>
      <c r="J1070" s="103"/>
      <c r="K1070" s="103"/>
      <c r="L1070" s="103"/>
      <c r="M1070" s="103"/>
      <c r="N1070" s="103"/>
      <c r="O1070" s="103"/>
      <c r="P1070" s="103"/>
      <c r="Q1070" s="103"/>
      <c r="R1070" s="103"/>
    </row>
    <row r="1071" spans="1:18">
      <c r="A1071" s="103" t="s">
        <v>2</v>
      </c>
      <c r="B1071" s="103"/>
      <c r="C1071" s="103"/>
      <c r="D1071" s="103"/>
      <c r="E1071" s="103"/>
      <c r="F1071" s="103"/>
      <c r="G1071" s="103"/>
      <c r="H1071" s="103"/>
      <c r="I1071" s="103"/>
      <c r="J1071" s="103"/>
      <c r="K1071" s="103"/>
      <c r="L1071" s="103"/>
      <c r="M1071" s="103"/>
      <c r="N1071" s="103"/>
      <c r="O1071" s="103"/>
      <c r="P1071" s="103"/>
      <c r="Q1071" s="103"/>
      <c r="R1071" s="103"/>
    </row>
    <row r="1072" spans="1:18">
      <c r="A1072" s="103" t="s">
        <v>3</v>
      </c>
      <c r="B1072" s="103"/>
      <c r="C1072" s="103"/>
      <c r="D1072" s="103"/>
      <c r="E1072" s="103"/>
      <c r="F1072" s="103"/>
      <c r="G1072" s="103"/>
      <c r="H1072" s="103"/>
      <c r="I1072" s="103"/>
      <c r="J1072" s="103"/>
      <c r="K1072" s="103"/>
      <c r="L1072" s="103"/>
      <c r="M1072" s="103"/>
      <c r="N1072" s="103"/>
      <c r="O1072" s="103"/>
      <c r="P1072" s="103"/>
      <c r="Q1072" s="103"/>
      <c r="R1072" s="103"/>
    </row>
    <row r="1073" spans="1:18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</row>
    <row r="1074" spans="1:18">
      <c r="A1074" s="3" t="s">
        <v>526</v>
      </c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</row>
    <row r="1075" spans="1:18">
      <c r="A1075" s="3" t="s">
        <v>704</v>
      </c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</row>
    <row r="1076" spans="1:18">
      <c r="A1076" s="104" t="s">
        <v>60</v>
      </c>
      <c r="B1076" s="104" t="s">
        <v>507</v>
      </c>
      <c r="C1076" s="105" t="s">
        <v>508</v>
      </c>
      <c r="D1076" s="105" t="s">
        <v>63</v>
      </c>
      <c r="E1076" s="105" t="s">
        <v>64</v>
      </c>
      <c r="F1076" s="105" t="s">
        <v>65</v>
      </c>
      <c r="G1076" s="106" t="s">
        <v>78</v>
      </c>
      <c r="H1076" s="106"/>
      <c r="I1076" s="106"/>
      <c r="J1076" s="106" t="s">
        <v>79</v>
      </c>
      <c r="K1076" s="106"/>
      <c r="L1076" s="106"/>
      <c r="M1076" s="106" t="s">
        <v>80</v>
      </c>
      <c r="N1076" s="106"/>
      <c r="O1076" s="106"/>
      <c r="P1076" s="106" t="s">
        <v>81</v>
      </c>
      <c r="Q1076" s="106"/>
      <c r="R1076" s="106"/>
    </row>
    <row r="1077" spans="1:18">
      <c r="A1077" s="104"/>
      <c r="B1077" s="104"/>
      <c r="C1077" s="105"/>
      <c r="D1077" s="105"/>
      <c r="E1077" s="105"/>
      <c r="F1077" s="105"/>
      <c r="G1077" s="19" t="s">
        <v>66</v>
      </c>
      <c r="H1077" s="19" t="s">
        <v>67</v>
      </c>
      <c r="I1077" s="19" t="s">
        <v>68</v>
      </c>
      <c r="J1077" s="19" t="s">
        <v>69</v>
      </c>
      <c r="K1077" s="19" t="s">
        <v>70</v>
      </c>
      <c r="L1077" s="19" t="s">
        <v>71</v>
      </c>
      <c r="M1077" s="19" t="s">
        <v>72</v>
      </c>
      <c r="N1077" s="19" t="s">
        <v>73</v>
      </c>
      <c r="O1077" s="19" t="s">
        <v>74</v>
      </c>
      <c r="P1077" s="19" t="s">
        <v>75</v>
      </c>
      <c r="Q1077" s="19" t="s">
        <v>76</v>
      </c>
      <c r="R1077" s="19" t="s">
        <v>77</v>
      </c>
    </row>
    <row r="1078" spans="1:18">
      <c r="A1078" s="22">
        <v>1</v>
      </c>
      <c r="B1078" s="23" t="s">
        <v>689</v>
      </c>
      <c r="C1078" s="23" t="s">
        <v>691</v>
      </c>
      <c r="D1078" s="24">
        <v>16000</v>
      </c>
      <c r="E1078" s="20" t="s">
        <v>87</v>
      </c>
      <c r="F1078" s="23" t="s">
        <v>50</v>
      </c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</row>
    <row r="1079" spans="1:18">
      <c r="A1079" s="29"/>
      <c r="B1079" s="25" t="s">
        <v>705</v>
      </c>
      <c r="C1079" s="25" t="s">
        <v>706</v>
      </c>
      <c r="D1079" s="30"/>
      <c r="E1079" s="34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</row>
    <row r="1080" spans="1:18">
      <c r="A1080" s="29"/>
      <c r="B1080" s="25"/>
      <c r="C1080" s="25" t="s">
        <v>707</v>
      </c>
      <c r="D1080" s="30"/>
      <c r="E1080" s="34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</row>
    <row r="1081" spans="1:18">
      <c r="A1081" s="29"/>
      <c r="B1081" s="25"/>
      <c r="C1081" s="25" t="s">
        <v>694</v>
      </c>
      <c r="D1081" s="30"/>
      <c r="E1081" s="34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</row>
    <row r="1082" spans="1:18">
      <c r="A1082" s="29"/>
      <c r="B1082" s="25"/>
      <c r="C1082" s="25" t="s">
        <v>695</v>
      </c>
      <c r="D1082" s="30"/>
      <c r="E1082" s="34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</row>
    <row r="1083" spans="1:18">
      <c r="A1083" s="31"/>
      <c r="B1083" s="26"/>
      <c r="C1083" s="26"/>
      <c r="D1083" s="32"/>
      <c r="E1083" s="21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</row>
    <row r="1084" spans="1:18">
      <c r="A1084" s="29">
        <v>2</v>
      </c>
      <c r="B1084" s="23" t="s">
        <v>683</v>
      </c>
      <c r="C1084" s="23" t="s">
        <v>684</v>
      </c>
      <c r="D1084" s="30">
        <v>5800</v>
      </c>
      <c r="E1084" s="34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</row>
    <row r="1085" spans="1:18">
      <c r="A1085" s="29"/>
      <c r="B1085" s="25"/>
      <c r="C1085" s="25" t="s">
        <v>685</v>
      </c>
      <c r="D1085" s="30"/>
      <c r="E1085" s="34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</row>
    <row r="1086" spans="1:18">
      <c r="A1086" s="29"/>
      <c r="B1086" s="25"/>
      <c r="C1086" s="34" t="s">
        <v>665</v>
      </c>
      <c r="D1086" s="30"/>
      <c r="E1086" s="34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</row>
    <row r="1087" spans="1:18">
      <c r="A1087" s="29"/>
      <c r="B1087" s="25"/>
      <c r="C1087" s="34" t="s">
        <v>687</v>
      </c>
      <c r="D1087" s="30"/>
      <c r="E1087" s="34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</row>
    <row r="1088" spans="1:18">
      <c r="A1088" s="29"/>
      <c r="B1088" s="25"/>
      <c r="C1088" s="34" t="s">
        <v>686</v>
      </c>
      <c r="D1088" s="30"/>
      <c r="E1088" s="34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</row>
    <row r="1089" spans="1:18">
      <c r="A1089" s="29"/>
      <c r="B1089" s="26"/>
      <c r="C1089" s="21" t="s">
        <v>688</v>
      </c>
      <c r="D1089" s="30"/>
      <c r="E1089" s="34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</row>
    <row r="1090" spans="1:18">
      <c r="A1090" s="73" t="s">
        <v>14</v>
      </c>
      <c r="B1090" s="73">
        <v>2</v>
      </c>
      <c r="C1090" s="73"/>
      <c r="D1090" s="74">
        <v>21800</v>
      </c>
      <c r="E1090" s="28"/>
      <c r="F1090" s="73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</row>
    <row r="1091" spans="1:18">
      <c r="A1091" s="38"/>
      <c r="B1091" s="38"/>
      <c r="C1091" s="35"/>
      <c r="D1091" s="39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</row>
    <row r="1092" spans="1:18">
      <c r="A1092" s="38"/>
      <c r="B1092" s="38"/>
      <c r="C1092" s="35"/>
      <c r="D1092" s="39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</row>
    <row r="1093" spans="1:18">
      <c r="A1093" s="38"/>
      <c r="B1093" s="38"/>
      <c r="C1093" s="35"/>
      <c r="D1093" s="39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</row>
    <row r="1094" spans="1:18">
      <c r="A1094" s="38"/>
      <c r="B1094" s="38"/>
      <c r="C1094" s="35"/>
      <c r="D1094" s="39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</row>
    <row r="1095" spans="1:18">
      <c r="A1095" s="38"/>
      <c r="B1095" s="38"/>
      <c r="C1095" s="35"/>
      <c r="D1095" s="39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</row>
    <row r="1096" spans="1:18">
      <c r="A1096" s="38"/>
      <c r="B1096" s="38"/>
      <c r="C1096" s="35"/>
      <c r="D1096" s="39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</row>
    <row r="1097" spans="1:18">
      <c r="A1097" s="38"/>
      <c r="B1097" s="38"/>
      <c r="C1097" s="35"/>
      <c r="D1097" s="39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</row>
    <row r="1098" spans="1:18">
      <c r="A1098" s="38"/>
      <c r="B1098" s="38"/>
      <c r="C1098" s="35"/>
      <c r="D1098" s="39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</row>
    <row r="1099" spans="1:18">
      <c r="A1099" s="38"/>
      <c r="B1099" s="38"/>
      <c r="C1099" s="35"/>
      <c r="D1099" s="39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</row>
    <row r="1100" spans="1:18">
      <c r="A1100" s="38"/>
      <c r="B1100" s="38"/>
      <c r="C1100" s="35"/>
      <c r="D1100" s="39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</row>
    <row r="1101" spans="1:18">
      <c r="A1101" s="38"/>
      <c r="B1101" s="38"/>
      <c r="C1101" s="35"/>
      <c r="D1101" s="39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</row>
    <row r="1102" spans="1:18">
      <c r="A1102" s="38"/>
      <c r="B1102" s="38"/>
      <c r="C1102" s="35"/>
      <c r="D1102" s="39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</row>
    <row r="1103" spans="1:18">
      <c r="A1103" s="38"/>
      <c r="B1103" s="38"/>
      <c r="C1103" s="35"/>
      <c r="D1103" s="39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</row>
    <row r="1104" spans="1:18">
      <c r="A1104" s="38"/>
      <c r="B1104" s="38"/>
      <c r="C1104" s="35"/>
      <c r="D1104" s="39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</row>
    <row r="1105" spans="1:18">
      <c r="A1105" s="38"/>
      <c r="B1105" s="38"/>
      <c r="C1105" s="35"/>
      <c r="D1105" s="39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</row>
    <row r="1106" spans="1:18">
      <c r="A1106" s="38"/>
      <c r="B1106" s="38"/>
      <c r="C1106" s="35"/>
      <c r="D1106" s="39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</row>
    <row r="1107" spans="1:18">
      <c r="A1107" s="38"/>
      <c r="B1107" s="38"/>
      <c r="C1107" s="35"/>
      <c r="D1107" s="39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</row>
    <row r="1108" spans="1:18">
      <c r="A1108" s="38"/>
      <c r="B1108" s="38"/>
      <c r="C1108" s="35"/>
      <c r="D1108" s="39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</row>
    <row r="1109" spans="1:18">
      <c r="A1109" s="38"/>
      <c r="B1109" s="38"/>
      <c r="C1109" s="35"/>
      <c r="D1109" s="39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</row>
    <row r="1110" spans="1:18">
      <c r="A1110" s="38"/>
      <c r="B1110" s="38"/>
      <c r="C1110" s="35"/>
      <c r="D1110" s="39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</row>
    <row r="1111" spans="1:18">
      <c r="A1111" s="103" t="s">
        <v>504</v>
      </c>
      <c r="B1111" s="103"/>
      <c r="C1111" s="103"/>
      <c r="D1111" s="103"/>
      <c r="E1111" s="103"/>
      <c r="F1111" s="103"/>
      <c r="G1111" s="103"/>
      <c r="H1111" s="103"/>
      <c r="I1111" s="103"/>
      <c r="J1111" s="103"/>
      <c r="K1111" s="103"/>
      <c r="L1111" s="103"/>
      <c r="M1111" s="103"/>
      <c r="N1111" s="103"/>
      <c r="O1111" s="103"/>
      <c r="P1111" s="103"/>
      <c r="Q1111" s="103"/>
      <c r="R1111" s="103"/>
    </row>
    <row r="1112" spans="1:18">
      <c r="A1112" s="103" t="s">
        <v>2</v>
      </c>
      <c r="B1112" s="103"/>
      <c r="C1112" s="103"/>
      <c r="D1112" s="103"/>
      <c r="E1112" s="103"/>
      <c r="F1112" s="103"/>
      <c r="G1112" s="103"/>
      <c r="H1112" s="103"/>
      <c r="I1112" s="103"/>
      <c r="J1112" s="103"/>
      <c r="K1112" s="103"/>
      <c r="L1112" s="103"/>
      <c r="M1112" s="103"/>
      <c r="N1112" s="103"/>
      <c r="O1112" s="103"/>
      <c r="P1112" s="103"/>
      <c r="Q1112" s="103"/>
      <c r="R1112" s="103"/>
    </row>
    <row r="1113" spans="1:18">
      <c r="A1113" s="103" t="s">
        <v>3</v>
      </c>
      <c r="B1113" s="103"/>
      <c r="C1113" s="103"/>
      <c r="D1113" s="103"/>
      <c r="E1113" s="103"/>
      <c r="F1113" s="103"/>
      <c r="G1113" s="103"/>
      <c r="H1113" s="103"/>
      <c r="I1113" s="103"/>
      <c r="J1113" s="103"/>
      <c r="K1113" s="103"/>
      <c r="L1113" s="103"/>
      <c r="M1113" s="103"/>
      <c r="N1113" s="103"/>
      <c r="O1113" s="103"/>
      <c r="P1113" s="103"/>
      <c r="Q1113" s="103"/>
      <c r="R1113" s="103"/>
    </row>
    <row r="1114" spans="1:18" ht="14.25" customHeight="1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</row>
    <row r="1115" spans="1:18" ht="20.25" customHeight="1">
      <c r="A1115" s="56" t="s">
        <v>585</v>
      </c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</row>
    <row r="1116" spans="1:18" ht="19.5" customHeight="1">
      <c r="A1116" s="56" t="s">
        <v>586</v>
      </c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</row>
    <row r="1117" spans="1:18" ht="23.25" customHeight="1">
      <c r="A1117" s="104" t="s">
        <v>60</v>
      </c>
      <c r="B1117" s="104" t="s">
        <v>507</v>
      </c>
      <c r="C1117" s="105" t="s">
        <v>508</v>
      </c>
      <c r="D1117" s="105" t="s">
        <v>63</v>
      </c>
      <c r="E1117" s="105" t="s">
        <v>64</v>
      </c>
      <c r="F1117" s="105" t="s">
        <v>65</v>
      </c>
      <c r="G1117" s="106" t="s">
        <v>78</v>
      </c>
      <c r="H1117" s="106"/>
      <c r="I1117" s="106"/>
      <c r="J1117" s="106" t="s">
        <v>79</v>
      </c>
      <c r="K1117" s="106"/>
      <c r="L1117" s="106"/>
      <c r="M1117" s="106" t="s">
        <v>80</v>
      </c>
      <c r="N1117" s="106"/>
      <c r="O1117" s="106"/>
      <c r="P1117" s="106" t="s">
        <v>81</v>
      </c>
      <c r="Q1117" s="106"/>
      <c r="R1117" s="106"/>
    </row>
    <row r="1118" spans="1:18" ht="21.75" customHeight="1">
      <c r="A1118" s="104"/>
      <c r="B1118" s="104"/>
      <c r="C1118" s="105"/>
      <c r="D1118" s="105"/>
      <c r="E1118" s="105"/>
      <c r="F1118" s="105"/>
      <c r="G1118" s="19" t="s">
        <v>66</v>
      </c>
      <c r="H1118" s="19" t="s">
        <v>67</v>
      </c>
      <c r="I1118" s="19" t="s">
        <v>68</v>
      </c>
      <c r="J1118" s="19" t="s">
        <v>69</v>
      </c>
      <c r="K1118" s="19" t="s">
        <v>70</v>
      </c>
      <c r="L1118" s="19" t="s">
        <v>71</v>
      </c>
      <c r="M1118" s="19" t="s">
        <v>72</v>
      </c>
      <c r="N1118" s="19" t="s">
        <v>73</v>
      </c>
      <c r="O1118" s="19" t="s">
        <v>74</v>
      </c>
      <c r="P1118" s="19" t="s">
        <v>75</v>
      </c>
      <c r="Q1118" s="19" t="s">
        <v>76</v>
      </c>
      <c r="R1118" s="19" t="s">
        <v>77</v>
      </c>
    </row>
    <row r="1119" spans="1:18">
      <c r="A1119" s="22">
        <v>1</v>
      </c>
      <c r="B1119" s="23" t="s">
        <v>587</v>
      </c>
      <c r="C1119" s="68" t="s">
        <v>588</v>
      </c>
      <c r="D1119" s="24">
        <v>5000</v>
      </c>
      <c r="E1119" s="20" t="s">
        <v>87</v>
      </c>
      <c r="F1119" s="23" t="s">
        <v>590</v>
      </c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</row>
    <row r="1120" spans="1:18">
      <c r="A1120" s="29"/>
      <c r="B1120" s="61"/>
      <c r="C1120" s="25" t="s">
        <v>589</v>
      </c>
      <c r="D1120" s="63"/>
      <c r="E1120" s="34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</row>
    <row r="1121" spans="1:18">
      <c r="A1121" s="31"/>
      <c r="B1121" s="62"/>
      <c r="C1121" s="26"/>
      <c r="D1121" s="64"/>
      <c r="E1121" s="21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</row>
    <row r="1122" spans="1:18">
      <c r="A1122" s="55" t="s">
        <v>14</v>
      </c>
      <c r="B1122" s="55">
        <v>1</v>
      </c>
      <c r="C1122" s="11"/>
      <c r="D1122" s="9">
        <v>5000</v>
      </c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</row>
    <row r="1123" spans="1:18">
      <c r="A1123" s="56" t="s">
        <v>591</v>
      </c>
      <c r="B1123" s="34"/>
      <c r="C1123" s="34"/>
      <c r="D1123" s="51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</row>
    <row r="1124" spans="1:18">
      <c r="A1124" s="104" t="s">
        <v>60</v>
      </c>
      <c r="B1124" s="104" t="s">
        <v>507</v>
      </c>
      <c r="C1124" s="105" t="s">
        <v>508</v>
      </c>
      <c r="D1124" s="105" t="s">
        <v>63</v>
      </c>
      <c r="E1124" s="105" t="s">
        <v>64</v>
      </c>
      <c r="F1124" s="105" t="s">
        <v>65</v>
      </c>
      <c r="G1124" s="106" t="s">
        <v>78</v>
      </c>
      <c r="H1124" s="106"/>
      <c r="I1124" s="106"/>
      <c r="J1124" s="106" t="s">
        <v>79</v>
      </c>
      <c r="K1124" s="106"/>
      <c r="L1124" s="106"/>
      <c r="M1124" s="106" t="s">
        <v>80</v>
      </c>
      <c r="N1124" s="106"/>
      <c r="O1124" s="106"/>
      <c r="P1124" s="106" t="s">
        <v>81</v>
      </c>
      <c r="Q1124" s="106"/>
      <c r="R1124" s="106"/>
    </row>
    <row r="1125" spans="1:18">
      <c r="A1125" s="104"/>
      <c r="B1125" s="104"/>
      <c r="C1125" s="105"/>
      <c r="D1125" s="105"/>
      <c r="E1125" s="105"/>
      <c r="F1125" s="105"/>
      <c r="G1125" s="19" t="s">
        <v>66</v>
      </c>
      <c r="H1125" s="19" t="s">
        <v>67</v>
      </c>
      <c r="I1125" s="19" t="s">
        <v>68</v>
      </c>
      <c r="J1125" s="19" t="s">
        <v>69</v>
      </c>
      <c r="K1125" s="19" t="s">
        <v>70</v>
      </c>
      <c r="L1125" s="19" t="s">
        <v>71</v>
      </c>
      <c r="M1125" s="19" t="s">
        <v>72</v>
      </c>
      <c r="N1125" s="19" t="s">
        <v>73</v>
      </c>
      <c r="O1125" s="19" t="s">
        <v>74</v>
      </c>
      <c r="P1125" s="19" t="s">
        <v>75</v>
      </c>
      <c r="Q1125" s="19" t="s">
        <v>76</v>
      </c>
      <c r="R1125" s="19" t="s">
        <v>77</v>
      </c>
    </row>
    <row r="1126" spans="1:18">
      <c r="A1126" s="29">
        <v>1</v>
      </c>
      <c r="B1126" s="61" t="s">
        <v>592</v>
      </c>
      <c r="C1126" s="25" t="s">
        <v>593</v>
      </c>
      <c r="D1126" s="63">
        <v>32000</v>
      </c>
      <c r="E1126" s="34" t="s">
        <v>87</v>
      </c>
      <c r="F1126" s="25" t="s">
        <v>52</v>
      </c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</row>
    <row r="1127" spans="1:18">
      <c r="A1127" s="29"/>
      <c r="B1127" s="61" t="s">
        <v>841</v>
      </c>
      <c r="C1127" s="25" t="s">
        <v>594</v>
      </c>
      <c r="D1127" s="63"/>
      <c r="E1127" s="34"/>
      <c r="F1127" s="25" t="s">
        <v>51</v>
      </c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</row>
    <row r="1128" spans="1:18">
      <c r="A1128" s="29"/>
      <c r="B1128" s="61"/>
      <c r="C1128" s="25" t="s">
        <v>595</v>
      </c>
      <c r="D1128" s="63"/>
      <c r="E1128" s="34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</row>
    <row r="1129" spans="1:18">
      <c r="A1129" s="29"/>
      <c r="B1129" s="61"/>
      <c r="C1129" s="25" t="s">
        <v>596</v>
      </c>
      <c r="D1129" s="63"/>
      <c r="E1129" s="34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</row>
    <row r="1130" spans="1:18">
      <c r="A1130" s="29"/>
      <c r="B1130" s="61"/>
      <c r="C1130" s="25" t="s">
        <v>597</v>
      </c>
      <c r="D1130" s="63"/>
      <c r="E1130" s="34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</row>
    <row r="1131" spans="1:18">
      <c r="A1131" s="29"/>
      <c r="B1131" s="61"/>
      <c r="C1131" s="70" t="s">
        <v>600</v>
      </c>
      <c r="D1131" s="63"/>
      <c r="E1131" s="34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</row>
    <row r="1132" spans="1:18">
      <c r="A1132" s="29"/>
      <c r="B1132" s="61"/>
      <c r="C1132" s="25" t="s">
        <v>598</v>
      </c>
      <c r="D1132" s="63"/>
      <c r="E1132" s="34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</row>
    <row r="1133" spans="1:18">
      <c r="A1133" s="29"/>
      <c r="B1133" s="61"/>
      <c r="C1133" s="25" t="s">
        <v>599</v>
      </c>
      <c r="D1133" s="63"/>
      <c r="E1133" s="34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</row>
    <row r="1134" spans="1:18">
      <c r="A1134" s="29"/>
      <c r="B1134" s="61"/>
      <c r="C1134" s="25" t="s">
        <v>602</v>
      </c>
      <c r="D1134" s="63"/>
      <c r="E1134" s="34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</row>
    <row r="1135" spans="1:18">
      <c r="A1135" s="29"/>
      <c r="B1135" s="61"/>
      <c r="C1135" s="25" t="s">
        <v>601</v>
      </c>
      <c r="D1135" s="63"/>
      <c r="E1135" s="34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</row>
    <row r="1136" spans="1:18">
      <c r="A1136" s="29"/>
      <c r="B1136" s="61"/>
      <c r="C1136" s="25" t="s">
        <v>605</v>
      </c>
      <c r="D1136" s="63"/>
      <c r="E1136" s="34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</row>
    <row r="1137" spans="1:18">
      <c r="A1137" s="29"/>
      <c r="B1137" s="61"/>
      <c r="C1137" s="25" t="s">
        <v>603</v>
      </c>
      <c r="D1137" s="63"/>
      <c r="E1137" s="34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</row>
    <row r="1138" spans="1:18">
      <c r="A1138" s="29"/>
      <c r="B1138" s="61"/>
      <c r="C1138" s="25" t="s">
        <v>604</v>
      </c>
      <c r="D1138" s="63"/>
      <c r="E1138" s="34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</row>
    <row r="1139" spans="1:18">
      <c r="A1139" s="29"/>
      <c r="B1139" s="61"/>
      <c r="C1139" s="25" t="s">
        <v>606</v>
      </c>
      <c r="D1139" s="63"/>
      <c r="E1139" s="34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</row>
    <row r="1140" spans="1:18">
      <c r="A1140" s="29"/>
      <c r="B1140" s="61"/>
      <c r="C1140" s="25" t="s">
        <v>607</v>
      </c>
      <c r="D1140" s="63"/>
      <c r="E1140" s="34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</row>
    <row r="1141" spans="1:18">
      <c r="A1141" s="29"/>
      <c r="B1141" s="61"/>
      <c r="C1141" s="25" t="s">
        <v>608</v>
      </c>
      <c r="D1141" s="63"/>
      <c r="E1141" s="34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</row>
    <row r="1142" spans="1:18">
      <c r="A1142" s="29"/>
      <c r="B1142" s="61"/>
      <c r="C1142" s="25" t="s">
        <v>609</v>
      </c>
      <c r="D1142" s="63"/>
      <c r="E1142" s="34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</row>
    <row r="1143" spans="1:18">
      <c r="A1143" s="29"/>
      <c r="B1143" s="61"/>
      <c r="C1143" s="25" t="s">
        <v>610</v>
      </c>
      <c r="D1143" s="63"/>
      <c r="E1143" s="34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</row>
    <row r="1144" spans="1:18">
      <c r="A1144" s="29"/>
      <c r="B1144" s="61"/>
      <c r="C1144" s="25" t="s">
        <v>611</v>
      </c>
      <c r="D1144" s="63"/>
      <c r="E1144" s="34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</row>
    <row r="1145" spans="1:18">
      <c r="A1145" s="29"/>
      <c r="B1145" s="61"/>
      <c r="C1145" s="25" t="s">
        <v>612</v>
      </c>
      <c r="D1145" s="63"/>
      <c r="E1145" s="34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</row>
    <row r="1146" spans="1:18">
      <c r="A1146" s="29"/>
      <c r="B1146" s="61"/>
      <c r="C1146" s="25" t="s">
        <v>613</v>
      </c>
      <c r="D1146" s="63"/>
      <c r="E1146" s="34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</row>
    <row r="1147" spans="1:18">
      <c r="A1147" s="29"/>
      <c r="B1147" s="61"/>
      <c r="C1147" s="25" t="s">
        <v>614</v>
      </c>
      <c r="D1147" s="63"/>
      <c r="E1147" s="34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</row>
    <row r="1148" spans="1:18">
      <c r="A1148" s="29"/>
      <c r="B1148" s="61"/>
      <c r="C1148" s="25" t="s">
        <v>615</v>
      </c>
      <c r="D1148" s="63"/>
      <c r="E1148" s="34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</row>
    <row r="1149" spans="1:18">
      <c r="A1149" s="29"/>
      <c r="B1149" s="61"/>
      <c r="C1149" s="25" t="s">
        <v>621</v>
      </c>
      <c r="D1149" s="63"/>
      <c r="E1149" s="34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</row>
    <row r="1150" spans="1:18">
      <c r="A1150" s="29"/>
      <c r="B1150" s="61"/>
      <c r="C1150" s="25" t="s">
        <v>622</v>
      </c>
      <c r="D1150" s="63"/>
      <c r="E1150" s="34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</row>
    <row r="1151" spans="1:18">
      <c r="A1151" s="66"/>
      <c r="B1151" s="20"/>
      <c r="C1151" s="20"/>
      <c r="D1151" s="67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</row>
    <row r="1152" spans="1:18">
      <c r="A1152" s="103" t="s">
        <v>504</v>
      </c>
      <c r="B1152" s="103"/>
      <c r="C1152" s="103"/>
      <c r="D1152" s="103"/>
      <c r="E1152" s="103"/>
      <c r="F1152" s="103"/>
      <c r="G1152" s="103"/>
      <c r="H1152" s="103"/>
      <c r="I1152" s="103"/>
      <c r="J1152" s="103"/>
      <c r="K1152" s="103"/>
      <c r="L1152" s="103"/>
      <c r="M1152" s="103"/>
      <c r="N1152" s="103"/>
      <c r="O1152" s="103"/>
      <c r="P1152" s="103"/>
      <c r="Q1152" s="103"/>
      <c r="R1152" s="103"/>
    </row>
    <row r="1153" spans="1:18">
      <c r="A1153" s="103" t="s">
        <v>2</v>
      </c>
      <c r="B1153" s="103"/>
      <c r="C1153" s="103"/>
      <c r="D1153" s="103"/>
      <c r="E1153" s="103"/>
      <c r="F1153" s="103"/>
      <c r="G1153" s="103"/>
      <c r="H1153" s="103"/>
      <c r="I1153" s="103"/>
      <c r="J1153" s="103"/>
      <c r="K1153" s="103"/>
      <c r="L1153" s="103"/>
      <c r="M1153" s="103"/>
      <c r="N1153" s="103"/>
      <c r="O1153" s="103"/>
      <c r="P1153" s="103"/>
      <c r="Q1153" s="103"/>
      <c r="R1153" s="103"/>
    </row>
    <row r="1154" spans="1:18">
      <c r="A1154" s="103" t="s">
        <v>3</v>
      </c>
      <c r="B1154" s="103"/>
      <c r="C1154" s="103"/>
      <c r="D1154" s="103"/>
      <c r="E1154" s="103"/>
      <c r="F1154" s="103"/>
      <c r="G1154" s="103"/>
      <c r="H1154" s="103"/>
      <c r="I1154" s="103"/>
      <c r="J1154" s="103"/>
      <c r="K1154" s="103"/>
      <c r="L1154" s="103"/>
      <c r="M1154" s="103"/>
      <c r="N1154" s="103"/>
      <c r="O1154" s="103"/>
      <c r="P1154" s="103"/>
      <c r="Q1154" s="103"/>
      <c r="R1154" s="103"/>
    </row>
    <row r="1155" spans="1:18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</row>
    <row r="1156" spans="1:18">
      <c r="A1156" s="56" t="s">
        <v>585</v>
      </c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</row>
    <row r="1157" spans="1:18">
      <c r="A1157" s="56" t="s">
        <v>586</v>
      </c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</row>
    <row r="1158" spans="1:18">
      <c r="A1158" s="104" t="s">
        <v>60</v>
      </c>
      <c r="B1158" s="104" t="s">
        <v>507</v>
      </c>
      <c r="C1158" s="105" t="s">
        <v>508</v>
      </c>
      <c r="D1158" s="105" t="s">
        <v>63</v>
      </c>
      <c r="E1158" s="105" t="s">
        <v>64</v>
      </c>
      <c r="F1158" s="105" t="s">
        <v>65</v>
      </c>
      <c r="G1158" s="106" t="s">
        <v>78</v>
      </c>
      <c r="H1158" s="106"/>
      <c r="I1158" s="106"/>
      <c r="J1158" s="106" t="s">
        <v>79</v>
      </c>
      <c r="K1158" s="106"/>
      <c r="L1158" s="106"/>
      <c r="M1158" s="106" t="s">
        <v>80</v>
      </c>
      <c r="N1158" s="106"/>
      <c r="O1158" s="106"/>
      <c r="P1158" s="106" t="s">
        <v>81</v>
      </c>
      <c r="Q1158" s="106"/>
      <c r="R1158" s="106"/>
    </row>
    <row r="1159" spans="1:18">
      <c r="A1159" s="104"/>
      <c r="B1159" s="104"/>
      <c r="C1159" s="105"/>
      <c r="D1159" s="105"/>
      <c r="E1159" s="105"/>
      <c r="F1159" s="105"/>
      <c r="G1159" s="19" t="s">
        <v>66</v>
      </c>
      <c r="H1159" s="19" t="s">
        <v>67</v>
      </c>
      <c r="I1159" s="19" t="s">
        <v>68</v>
      </c>
      <c r="J1159" s="19" t="s">
        <v>69</v>
      </c>
      <c r="K1159" s="19" t="s">
        <v>70</v>
      </c>
      <c r="L1159" s="19" t="s">
        <v>71</v>
      </c>
      <c r="M1159" s="19" t="s">
        <v>72</v>
      </c>
      <c r="N1159" s="19" t="s">
        <v>73</v>
      </c>
      <c r="O1159" s="19" t="s">
        <v>74</v>
      </c>
      <c r="P1159" s="19" t="s">
        <v>75</v>
      </c>
      <c r="Q1159" s="19" t="s">
        <v>76</v>
      </c>
      <c r="R1159" s="19" t="s">
        <v>77</v>
      </c>
    </row>
    <row r="1160" spans="1:18">
      <c r="A1160" s="29"/>
      <c r="B1160" s="61"/>
      <c r="C1160" s="25" t="s">
        <v>616</v>
      </c>
      <c r="D1160" s="63"/>
      <c r="E1160" s="34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</row>
    <row r="1161" spans="1:18">
      <c r="A1161" s="29"/>
      <c r="B1161" s="25"/>
      <c r="C1161" s="65" t="s">
        <v>617</v>
      </c>
      <c r="D1161" s="30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</row>
    <row r="1162" spans="1:18">
      <c r="A1162" s="29"/>
      <c r="B1162" s="25"/>
      <c r="C1162" s="25" t="s">
        <v>618</v>
      </c>
      <c r="D1162" s="30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</row>
    <row r="1163" spans="1:18">
      <c r="A1163" s="25"/>
      <c r="B1163" s="25"/>
      <c r="C1163" s="25" t="s">
        <v>619</v>
      </c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</row>
    <row r="1164" spans="1:18">
      <c r="A1164" s="25"/>
      <c r="B1164" s="25"/>
      <c r="C1164" s="25" t="s">
        <v>620</v>
      </c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</row>
    <row r="1165" spans="1:18">
      <c r="A1165" s="25"/>
      <c r="B1165" s="25"/>
      <c r="C1165" s="25" t="s">
        <v>623</v>
      </c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</row>
    <row r="1166" spans="1:18">
      <c r="A1166" s="25"/>
      <c r="B1166" s="25"/>
      <c r="C1166" s="70" t="s">
        <v>624</v>
      </c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</row>
    <row r="1167" spans="1:18">
      <c r="A1167" s="25"/>
      <c r="B1167" s="25"/>
      <c r="C1167" s="25" t="s">
        <v>625</v>
      </c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</row>
    <row r="1168" spans="1:18">
      <c r="A1168" s="29"/>
      <c r="B1168" s="61"/>
      <c r="C1168" s="25" t="s">
        <v>626</v>
      </c>
      <c r="D1168" s="63"/>
      <c r="E1168" s="34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</row>
    <row r="1169" spans="1:18">
      <c r="A1169" s="29"/>
      <c r="B1169" s="61"/>
      <c r="C1169" s="25" t="s">
        <v>627</v>
      </c>
      <c r="D1169" s="63"/>
      <c r="E1169" s="34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</row>
    <row r="1170" spans="1:18">
      <c r="A1170" s="29"/>
      <c r="B1170" s="61"/>
      <c r="C1170" s="25" t="s">
        <v>628</v>
      </c>
      <c r="D1170" s="63"/>
      <c r="E1170" s="34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</row>
    <row r="1171" spans="1:18">
      <c r="A1171" s="29"/>
      <c r="B1171" s="61"/>
      <c r="C1171" s="25" t="s">
        <v>629</v>
      </c>
      <c r="D1171" s="63"/>
      <c r="E1171" s="34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</row>
    <row r="1172" spans="1:18">
      <c r="A1172" s="29"/>
      <c r="B1172" s="61"/>
      <c r="C1172" s="25" t="s">
        <v>630</v>
      </c>
      <c r="D1172" s="63"/>
      <c r="E1172" s="34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</row>
    <row r="1173" spans="1:18">
      <c r="A1173" s="29"/>
      <c r="B1173" s="61"/>
      <c r="C1173" s="25" t="s">
        <v>631</v>
      </c>
      <c r="D1173" s="63"/>
      <c r="E1173" s="34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</row>
    <row r="1174" spans="1:18">
      <c r="A1174" s="29"/>
      <c r="B1174" s="61"/>
      <c r="C1174" s="25" t="s">
        <v>632</v>
      </c>
      <c r="D1174" s="63"/>
      <c r="E1174" s="34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</row>
    <row r="1175" spans="1:18">
      <c r="A1175" s="29"/>
      <c r="B1175" s="61"/>
      <c r="C1175" s="25" t="s">
        <v>633</v>
      </c>
      <c r="D1175" s="63"/>
      <c r="E1175" s="34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</row>
    <row r="1176" spans="1:18">
      <c r="A1176" s="29"/>
      <c r="B1176" s="61"/>
      <c r="C1176" s="25" t="s">
        <v>634</v>
      </c>
      <c r="D1176" s="63"/>
      <c r="E1176" s="34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</row>
    <row r="1177" spans="1:18">
      <c r="A1177" s="29"/>
      <c r="B1177" s="61"/>
      <c r="C1177" s="25" t="s">
        <v>635</v>
      </c>
      <c r="D1177" s="63"/>
      <c r="E1177" s="34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</row>
    <row r="1178" spans="1:18">
      <c r="A1178" s="29"/>
      <c r="B1178" s="40"/>
      <c r="C1178" s="25" t="s">
        <v>636</v>
      </c>
      <c r="D1178" s="63"/>
      <c r="E1178" s="34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</row>
    <row r="1179" spans="1:18">
      <c r="A1179" s="29"/>
      <c r="B1179" s="40"/>
      <c r="C1179" s="25" t="s">
        <v>637</v>
      </c>
      <c r="D1179" s="63"/>
      <c r="E1179" s="34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</row>
    <row r="1180" spans="1:18">
      <c r="A1180" s="29"/>
      <c r="B1180" s="40"/>
      <c r="C1180" s="25" t="s">
        <v>638</v>
      </c>
      <c r="D1180" s="63"/>
      <c r="E1180" s="34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</row>
    <row r="1181" spans="1:18">
      <c r="A1181" s="29"/>
      <c r="B1181" s="40"/>
      <c r="C1181" s="25" t="s">
        <v>639</v>
      </c>
      <c r="D1181" s="63"/>
      <c r="E1181" s="34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</row>
    <row r="1182" spans="1:18">
      <c r="A1182" s="29"/>
      <c r="B1182" s="40"/>
      <c r="C1182" s="25" t="s">
        <v>640</v>
      </c>
      <c r="D1182" s="63"/>
      <c r="E1182" s="34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</row>
    <row r="1183" spans="1:18">
      <c r="A1183" s="29"/>
      <c r="B1183" s="40"/>
      <c r="C1183" s="25" t="s">
        <v>641</v>
      </c>
      <c r="D1183" s="63"/>
      <c r="E1183" s="34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</row>
    <row r="1184" spans="1:18">
      <c r="A1184" s="29"/>
      <c r="B1184" s="40"/>
      <c r="C1184" s="25" t="s">
        <v>642</v>
      </c>
      <c r="D1184" s="63"/>
      <c r="E1184" s="34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</row>
    <row r="1185" spans="1:18">
      <c r="A1185" s="29"/>
      <c r="B1185" s="40" t="s">
        <v>19</v>
      </c>
      <c r="C1185" s="65" t="s">
        <v>643</v>
      </c>
      <c r="D1185" s="63"/>
      <c r="E1185" s="34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</row>
    <row r="1186" spans="1:18">
      <c r="A1186" s="29"/>
      <c r="C1186" s="65" t="s">
        <v>644</v>
      </c>
      <c r="D1186" s="63"/>
      <c r="E1186" s="34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</row>
    <row r="1187" spans="1:18">
      <c r="A1187" s="29"/>
      <c r="C1187" s="65" t="s">
        <v>645</v>
      </c>
      <c r="D1187" s="63"/>
      <c r="E1187" s="34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</row>
    <row r="1188" spans="1:18">
      <c r="A1188" s="29"/>
      <c r="C1188" s="65" t="s">
        <v>646</v>
      </c>
      <c r="D1188" s="63"/>
      <c r="E1188" s="34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</row>
    <row r="1189" spans="1:18">
      <c r="A1189" s="29"/>
      <c r="C1189" s="25" t="s">
        <v>647</v>
      </c>
      <c r="D1189" s="63"/>
      <c r="E1189" s="34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</row>
    <row r="1190" spans="1:18">
      <c r="A1190" s="29"/>
      <c r="B1190" s="40" t="s">
        <v>19</v>
      </c>
      <c r="C1190" s="65" t="s">
        <v>648</v>
      </c>
      <c r="D1190" s="63"/>
      <c r="E1190" s="34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</row>
    <row r="1191" spans="1:18" ht="20.25" customHeight="1">
      <c r="A1191" s="90" t="s">
        <v>14</v>
      </c>
      <c r="B1191" s="28">
        <v>1</v>
      </c>
      <c r="C1191" s="11"/>
      <c r="D1191" s="71">
        <v>32000</v>
      </c>
      <c r="E1191" s="27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</row>
    <row r="1192" spans="1:18" ht="20.25" customHeight="1">
      <c r="A1192" s="38"/>
      <c r="B1192" s="38"/>
      <c r="C1192" s="35"/>
      <c r="D1192" s="39"/>
      <c r="E1192" s="34"/>
      <c r="F1192" s="34"/>
      <c r="G1192" s="34"/>
      <c r="H1192" s="34"/>
      <c r="I1192" s="34"/>
      <c r="J1192" s="34"/>
      <c r="K1192" s="34"/>
      <c r="L1192" s="34"/>
      <c r="M1192" s="34"/>
      <c r="N1192" s="34"/>
      <c r="O1192" s="34"/>
      <c r="P1192" s="34"/>
      <c r="Q1192" s="34"/>
      <c r="R1192" s="34"/>
    </row>
    <row r="1193" spans="1:18" ht="20.25" customHeight="1">
      <c r="A1193" s="103" t="s">
        <v>504</v>
      </c>
      <c r="B1193" s="103"/>
      <c r="C1193" s="103"/>
      <c r="D1193" s="103"/>
      <c r="E1193" s="103"/>
      <c r="F1193" s="103"/>
      <c r="G1193" s="103"/>
      <c r="H1193" s="103"/>
      <c r="I1193" s="103"/>
      <c r="J1193" s="103"/>
      <c r="K1193" s="103"/>
      <c r="L1193" s="103"/>
      <c r="M1193" s="103"/>
      <c r="N1193" s="103"/>
      <c r="O1193" s="103"/>
      <c r="P1193" s="103"/>
      <c r="Q1193" s="103"/>
      <c r="R1193" s="103"/>
    </row>
    <row r="1194" spans="1:18" ht="16.5" customHeight="1">
      <c r="A1194" s="103" t="s">
        <v>2</v>
      </c>
      <c r="B1194" s="103"/>
      <c r="C1194" s="103"/>
      <c r="D1194" s="103"/>
      <c r="E1194" s="103"/>
      <c r="F1194" s="103"/>
      <c r="G1194" s="103"/>
      <c r="H1194" s="103"/>
      <c r="I1194" s="103"/>
      <c r="J1194" s="103"/>
      <c r="K1194" s="103"/>
      <c r="L1194" s="103"/>
      <c r="M1194" s="103"/>
      <c r="N1194" s="103"/>
      <c r="O1194" s="103"/>
      <c r="P1194" s="103"/>
      <c r="Q1194" s="103"/>
      <c r="R1194" s="103"/>
    </row>
    <row r="1195" spans="1:18" ht="21" customHeight="1">
      <c r="A1195" s="103" t="s">
        <v>3</v>
      </c>
      <c r="B1195" s="103"/>
      <c r="C1195" s="103"/>
      <c r="D1195" s="103"/>
      <c r="E1195" s="103"/>
      <c r="F1195" s="103"/>
      <c r="G1195" s="103"/>
      <c r="H1195" s="103"/>
      <c r="I1195" s="103"/>
      <c r="J1195" s="103"/>
      <c r="K1195" s="103"/>
      <c r="L1195" s="103"/>
      <c r="M1195" s="103"/>
      <c r="N1195" s="103"/>
      <c r="O1195" s="103"/>
      <c r="P1195" s="103"/>
      <c r="Q1195" s="103"/>
      <c r="R1195" s="103"/>
    </row>
    <row r="1196" spans="1:18" ht="15.75" customHeight="1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</row>
    <row r="1197" spans="1:18" ht="24" customHeight="1">
      <c r="A1197" s="56" t="s">
        <v>585</v>
      </c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</row>
    <row r="1198" spans="1:18">
      <c r="A1198" s="3" t="s">
        <v>708</v>
      </c>
    </row>
    <row r="1199" spans="1:18">
      <c r="A1199" s="104" t="s">
        <v>60</v>
      </c>
      <c r="B1199" s="104" t="s">
        <v>507</v>
      </c>
      <c r="C1199" s="105" t="s">
        <v>508</v>
      </c>
      <c r="D1199" s="105" t="s">
        <v>63</v>
      </c>
      <c r="E1199" s="105" t="s">
        <v>64</v>
      </c>
      <c r="F1199" s="105" t="s">
        <v>65</v>
      </c>
      <c r="G1199" s="106" t="s">
        <v>78</v>
      </c>
      <c r="H1199" s="106"/>
      <c r="I1199" s="106"/>
      <c r="J1199" s="106" t="s">
        <v>79</v>
      </c>
      <c r="K1199" s="106"/>
      <c r="L1199" s="106"/>
      <c r="M1199" s="106" t="s">
        <v>80</v>
      </c>
      <c r="N1199" s="106"/>
      <c r="O1199" s="106"/>
      <c r="P1199" s="106" t="s">
        <v>81</v>
      </c>
      <c r="Q1199" s="106"/>
      <c r="R1199" s="106"/>
    </row>
    <row r="1200" spans="1:18">
      <c r="A1200" s="104"/>
      <c r="B1200" s="104"/>
      <c r="C1200" s="105"/>
      <c r="D1200" s="105"/>
      <c r="E1200" s="105"/>
      <c r="F1200" s="105"/>
      <c r="G1200" s="19" t="s">
        <v>66</v>
      </c>
      <c r="H1200" s="19" t="s">
        <v>67</v>
      </c>
      <c r="I1200" s="19" t="s">
        <v>68</v>
      </c>
      <c r="J1200" s="19" t="s">
        <v>69</v>
      </c>
      <c r="K1200" s="19" t="s">
        <v>70</v>
      </c>
      <c r="L1200" s="19" t="s">
        <v>71</v>
      </c>
      <c r="M1200" s="19" t="s">
        <v>72</v>
      </c>
      <c r="N1200" s="19" t="s">
        <v>73</v>
      </c>
      <c r="O1200" s="19" t="s">
        <v>74</v>
      </c>
      <c r="P1200" s="19" t="s">
        <v>75</v>
      </c>
      <c r="Q1200" s="19" t="s">
        <v>76</v>
      </c>
      <c r="R1200" s="19" t="s">
        <v>77</v>
      </c>
    </row>
    <row r="1201" spans="1:18">
      <c r="A1201" s="29">
        <v>1</v>
      </c>
      <c r="B1201" s="61" t="s">
        <v>709</v>
      </c>
      <c r="C1201" s="25" t="s">
        <v>711</v>
      </c>
      <c r="D1201" s="63">
        <v>28000</v>
      </c>
      <c r="E1201" s="34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</row>
    <row r="1202" spans="1:18">
      <c r="A1202" s="29"/>
      <c r="B1202" s="61" t="s">
        <v>710</v>
      </c>
      <c r="C1202" s="25" t="s">
        <v>712</v>
      </c>
      <c r="D1202" s="63"/>
      <c r="E1202" s="34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</row>
    <row r="1203" spans="1:18">
      <c r="A1203" s="29"/>
      <c r="B1203" s="61"/>
      <c r="C1203" s="25" t="s">
        <v>718</v>
      </c>
      <c r="D1203" s="63"/>
      <c r="E1203" s="34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</row>
    <row r="1204" spans="1:18">
      <c r="A1204" s="29"/>
      <c r="B1204" s="61"/>
      <c r="C1204" s="25" t="s">
        <v>698</v>
      </c>
      <c r="D1204" s="63"/>
      <c r="E1204" s="34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</row>
    <row r="1205" spans="1:18">
      <c r="A1205" s="29"/>
      <c r="B1205" s="61"/>
      <c r="C1205" s="25" t="s">
        <v>713</v>
      </c>
      <c r="D1205" s="63"/>
      <c r="E1205" s="34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</row>
    <row r="1206" spans="1:18">
      <c r="A1206" s="29"/>
      <c r="B1206" s="61"/>
      <c r="C1206" s="25" t="s">
        <v>714</v>
      </c>
      <c r="D1206" s="63"/>
      <c r="E1206" s="34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</row>
    <row r="1207" spans="1:18">
      <c r="A1207" s="29"/>
      <c r="B1207" s="61"/>
      <c r="C1207" s="25" t="s">
        <v>715</v>
      </c>
      <c r="D1207" s="63"/>
      <c r="E1207" s="34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</row>
    <row r="1208" spans="1:18">
      <c r="A1208" s="29"/>
      <c r="B1208" s="61"/>
      <c r="C1208" s="25" t="s">
        <v>716</v>
      </c>
      <c r="D1208" s="63"/>
      <c r="E1208" s="34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</row>
    <row r="1209" spans="1:18">
      <c r="A1209" s="29"/>
      <c r="B1209" s="61"/>
      <c r="C1209" s="25" t="s">
        <v>717</v>
      </c>
      <c r="D1209" s="63"/>
      <c r="E1209" s="34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</row>
    <row r="1210" spans="1:18">
      <c r="A1210" s="73" t="s">
        <v>14</v>
      </c>
      <c r="B1210" s="28">
        <v>1</v>
      </c>
      <c r="C1210" s="11"/>
      <c r="D1210" s="71">
        <v>28000</v>
      </c>
      <c r="E1210" s="27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</row>
    <row r="1211" spans="1:18">
      <c r="A1211" s="66"/>
      <c r="B1211" s="72"/>
      <c r="C1211" s="20"/>
      <c r="D1211" s="67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  <c r="R1211" s="20"/>
    </row>
    <row r="1212" spans="1:18">
      <c r="A1212" s="50"/>
      <c r="B1212" s="44"/>
      <c r="C1212" s="34"/>
      <c r="D1212" s="51"/>
      <c r="E1212" s="34"/>
      <c r="F1212" s="34"/>
      <c r="G1212" s="34"/>
      <c r="H1212" s="34"/>
      <c r="I1212" s="34"/>
      <c r="J1212" s="34"/>
      <c r="K1212" s="34"/>
      <c r="L1212" s="34"/>
      <c r="M1212" s="34"/>
      <c r="N1212" s="34"/>
      <c r="O1212" s="34"/>
      <c r="P1212" s="34"/>
      <c r="Q1212" s="34"/>
      <c r="R1212" s="34"/>
    </row>
    <row r="1213" spans="1:18">
      <c r="A1213" s="50"/>
      <c r="B1213" s="44"/>
      <c r="C1213" s="34"/>
      <c r="D1213" s="51"/>
      <c r="E1213" s="34"/>
      <c r="F1213" s="34"/>
      <c r="G1213" s="34"/>
      <c r="H1213" s="34"/>
      <c r="I1213" s="34"/>
      <c r="J1213" s="34"/>
      <c r="K1213" s="34"/>
      <c r="L1213" s="34"/>
      <c r="M1213" s="34"/>
      <c r="N1213" s="34"/>
      <c r="O1213" s="34"/>
      <c r="P1213" s="34"/>
      <c r="Q1213" s="34"/>
      <c r="R1213" s="34"/>
    </row>
    <row r="1214" spans="1:18">
      <c r="A1214" s="50"/>
      <c r="B1214" s="44"/>
      <c r="C1214" s="34"/>
      <c r="D1214" s="51"/>
      <c r="E1214" s="34"/>
      <c r="F1214" s="34"/>
      <c r="G1214" s="34"/>
      <c r="H1214" s="34"/>
      <c r="I1214" s="34"/>
      <c r="J1214" s="34"/>
      <c r="K1214" s="34"/>
      <c r="L1214" s="34"/>
      <c r="M1214" s="34"/>
      <c r="N1214" s="34"/>
      <c r="O1214" s="34"/>
      <c r="P1214" s="34"/>
      <c r="Q1214" s="34"/>
      <c r="R1214" s="34"/>
    </row>
    <row r="1215" spans="1:18">
      <c r="A1215" s="50"/>
      <c r="B1215" s="44"/>
      <c r="C1215" s="34"/>
      <c r="D1215" s="51"/>
      <c r="E1215" s="34"/>
      <c r="F1215" s="34"/>
      <c r="G1215" s="34"/>
      <c r="H1215" s="34"/>
      <c r="I1215" s="34"/>
      <c r="J1215" s="34"/>
      <c r="K1215" s="34"/>
      <c r="L1215" s="34"/>
      <c r="M1215" s="34"/>
      <c r="N1215" s="34"/>
      <c r="O1215" s="34"/>
      <c r="P1215" s="34"/>
      <c r="Q1215" s="34"/>
      <c r="R1215" s="34"/>
    </row>
    <row r="1216" spans="1:18">
      <c r="A1216" s="50"/>
      <c r="B1216" s="44"/>
      <c r="C1216" s="34"/>
      <c r="D1216" s="51"/>
      <c r="E1216" s="34"/>
      <c r="F1216" s="34"/>
      <c r="G1216" s="34"/>
      <c r="H1216" s="34"/>
      <c r="I1216" s="34"/>
      <c r="J1216" s="34"/>
      <c r="K1216" s="34"/>
      <c r="L1216" s="34"/>
      <c r="M1216" s="34"/>
      <c r="N1216" s="34"/>
      <c r="O1216" s="34"/>
      <c r="P1216" s="34"/>
      <c r="Q1216" s="34"/>
      <c r="R1216" s="34"/>
    </row>
    <row r="1217" spans="1:18">
      <c r="A1217" s="50"/>
      <c r="B1217" s="44"/>
      <c r="C1217" s="34"/>
      <c r="D1217" s="51"/>
      <c r="E1217" s="34"/>
      <c r="F1217" s="34"/>
      <c r="G1217" s="34"/>
      <c r="H1217" s="34"/>
      <c r="I1217" s="34"/>
      <c r="J1217" s="34"/>
      <c r="K1217" s="34"/>
      <c r="L1217" s="34"/>
      <c r="M1217" s="34"/>
      <c r="N1217" s="34"/>
      <c r="O1217" s="34"/>
      <c r="P1217" s="34"/>
      <c r="Q1217" s="34"/>
      <c r="R1217" s="34"/>
    </row>
    <row r="1218" spans="1:18">
      <c r="A1218" s="50"/>
      <c r="B1218" s="44"/>
      <c r="C1218" s="34"/>
      <c r="D1218" s="51"/>
      <c r="E1218" s="34"/>
      <c r="F1218" s="34"/>
      <c r="G1218" s="34"/>
      <c r="H1218" s="34"/>
      <c r="I1218" s="34"/>
      <c r="J1218" s="34"/>
      <c r="K1218" s="34"/>
      <c r="L1218" s="34"/>
      <c r="M1218" s="34"/>
      <c r="N1218" s="34"/>
      <c r="O1218" s="34"/>
      <c r="P1218" s="34"/>
      <c r="Q1218" s="34"/>
      <c r="R1218" s="34"/>
    </row>
    <row r="1219" spans="1:18">
      <c r="A1219" s="50"/>
      <c r="B1219" s="44"/>
      <c r="C1219" s="34"/>
      <c r="D1219" s="51"/>
      <c r="E1219" s="34"/>
      <c r="F1219" s="34"/>
      <c r="G1219" s="34"/>
      <c r="H1219" s="34"/>
      <c r="I1219" s="34"/>
      <c r="J1219" s="34"/>
      <c r="K1219" s="34"/>
      <c r="L1219" s="34"/>
      <c r="M1219" s="34"/>
      <c r="N1219" s="34"/>
      <c r="O1219" s="34"/>
      <c r="P1219" s="34"/>
      <c r="Q1219" s="34"/>
      <c r="R1219" s="34"/>
    </row>
    <row r="1220" spans="1:18">
      <c r="A1220" s="50"/>
      <c r="B1220" s="44"/>
      <c r="C1220" s="34"/>
      <c r="D1220" s="51"/>
      <c r="E1220" s="34"/>
      <c r="F1220" s="34"/>
      <c r="G1220" s="34"/>
      <c r="H1220" s="34"/>
      <c r="I1220" s="34"/>
      <c r="J1220" s="34"/>
      <c r="K1220" s="34"/>
      <c r="L1220" s="34"/>
      <c r="M1220" s="34"/>
      <c r="N1220" s="34"/>
      <c r="O1220" s="34"/>
      <c r="P1220" s="34"/>
      <c r="Q1220" s="34"/>
      <c r="R1220" s="34"/>
    </row>
    <row r="1221" spans="1:18">
      <c r="A1221" s="50"/>
      <c r="B1221" s="44"/>
      <c r="C1221" s="34"/>
      <c r="D1221" s="51"/>
      <c r="E1221" s="34"/>
      <c r="F1221" s="34"/>
      <c r="G1221" s="34"/>
      <c r="H1221" s="34"/>
      <c r="I1221" s="34"/>
      <c r="J1221" s="34"/>
      <c r="K1221" s="34"/>
      <c r="L1221" s="34"/>
      <c r="M1221" s="34"/>
      <c r="N1221" s="34"/>
      <c r="O1221" s="34"/>
      <c r="P1221" s="34"/>
      <c r="Q1221" s="34"/>
      <c r="R1221" s="34"/>
    </row>
    <row r="1222" spans="1:18">
      <c r="A1222" s="50"/>
      <c r="B1222" s="44"/>
      <c r="C1222" s="34"/>
      <c r="D1222" s="51"/>
      <c r="E1222" s="34"/>
      <c r="F1222" s="34"/>
      <c r="G1222" s="34"/>
      <c r="H1222" s="34"/>
      <c r="I1222" s="34"/>
      <c r="J1222" s="34"/>
      <c r="K1222" s="34"/>
      <c r="L1222" s="34"/>
      <c r="M1222" s="34"/>
      <c r="N1222" s="34"/>
      <c r="O1222" s="34"/>
      <c r="P1222" s="34"/>
      <c r="Q1222" s="34"/>
      <c r="R1222" s="34"/>
    </row>
    <row r="1223" spans="1:18">
      <c r="A1223" s="50"/>
      <c r="B1223" s="44"/>
      <c r="C1223" s="34"/>
      <c r="D1223" s="51"/>
      <c r="E1223" s="34"/>
      <c r="F1223" s="34"/>
      <c r="G1223" s="34"/>
      <c r="H1223" s="34"/>
      <c r="I1223" s="34"/>
      <c r="J1223" s="34"/>
      <c r="K1223" s="34"/>
      <c r="L1223" s="34"/>
      <c r="M1223" s="34"/>
      <c r="N1223" s="34"/>
      <c r="O1223" s="34"/>
      <c r="P1223" s="34"/>
      <c r="Q1223" s="34"/>
      <c r="R1223" s="34"/>
    </row>
    <row r="1224" spans="1:18">
      <c r="A1224" s="50"/>
      <c r="B1224" s="44"/>
      <c r="C1224" s="34"/>
      <c r="D1224" s="51"/>
      <c r="E1224" s="34"/>
      <c r="F1224" s="34"/>
      <c r="G1224" s="34"/>
      <c r="H1224" s="34"/>
      <c r="I1224" s="34"/>
      <c r="J1224" s="34"/>
      <c r="K1224" s="34"/>
      <c r="L1224" s="34"/>
      <c r="M1224" s="34"/>
      <c r="N1224" s="34"/>
      <c r="O1224" s="34"/>
      <c r="P1224" s="34"/>
      <c r="Q1224" s="34"/>
      <c r="R1224" s="34"/>
    </row>
    <row r="1225" spans="1:18">
      <c r="A1225" s="50"/>
      <c r="B1225" s="44"/>
      <c r="C1225" s="34"/>
      <c r="D1225" s="51"/>
      <c r="E1225" s="34"/>
      <c r="F1225" s="34"/>
      <c r="G1225" s="34"/>
      <c r="H1225" s="34"/>
      <c r="I1225" s="34"/>
      <c r="J1225" s="34"/>
      <c r="K1225" s="34"/>
      <c r="L1225" s="34"/>
      <c r="M1225" s="34"/>
      <c r="N1225" s="34"/>
      <c r="O1225" s="34"/>
      <c r="P1225" s="34"/>
      <c r="Q1225" s="34"/>
      <c r="R1225" s="34"/>
    </row>
    <row r="1226" spans="1:18">
      <c r="A1226" s="50"/>
      <c r="B1226" s="44"/>
      <c r="C1226" s="34"/>
      <c r="D1226" s="51"/>
      <c r="E1226" s="34"/>
      <c r="F1226" s="34"/>
      <c r="G1226" s="34"/>
      <c r="H1226" s="34"/>
      <c r="I1226" s="34"/>
      <c r="J1226" s="34"/>
      <c r="K1226" s="34"/>
      <c r="L1226" s="34"/>
      <c r="M1226" s="34"/>
      <c r="N1226" s="34"/>
      <c r="O1226" s="34"/>
      <c r="P1226" s="34"/>
      <c r="Q1226" s="34"/>
      <c r="R1226" s="34"/>
    </row>
    <row r="1227" spans="1:18">
      <c r="A1227" s="50"/>
      <c r="B1227" s="44"/>
      <c r="C1227" s="34"/>
      <c r="D1227" s="51"/>
      <c r="E1227" s="34"/>
      <c r="F1227" s="34"/>
      <c r="G1227" s="34"/>
      <c r="H1227" s="34"/>
      <c r="I1227" s="34"/>
      <c r="J1227" s="34"/>
      <c r="K1227" s="34"/>
      <c r="L1227" s="34"/>
      <c r="M1227" s="34"/>
      <c r="N1227" s="34"/>
      <c r="O1227" s="34"/>
      <c r="P1227" s="34"/>
      <c r="Q1227" s="34"/>
      <c r="R1227" s="34"/>
    </row>
    <row r="1228" spans="1:18">
      <c r="A1228" s="50"/>
      <c r="B1228" s="44"/>
      <c r="C1228" s="34"/>
      <c r="D1228" s="51"/>
      <c r="E1228" s="34"/>
      <c r="F1228" s="34"/>
      <c r="G1228" s="34"/>
      <c r="H1228" s="34"/>
      <c r="I1228" s="34"/>
      <c r="J1228" s="34"/>
      <c r="K1228" s="34"/>
      <c r="L1228" s="34"/>
      <c r="M1228" s="34"/>
      <c r="N1228" s="34"/>
      <c r="O1228" s="34"/>
      <c r="P1228" s="34"/>
      <c r="Q1228" s="34"/>
      <c r="R1228" s="34"/>
    </row>
    <row r="1229" spans="1:18">
      <c r="A1229" s="50"/>
      <c r="B1229" s="44"/>
      <c r="C1229" s="34"/>
      <c r="D1229" s="51"/>
      <c r="E1229" s="34"/>
      <c r="F1229" s="34"/>
      <c r="G1229" s="34"/>
      <c r="H1229" s="34"/>
      <c r="I1229" s="34"/>
      <c r="J1229" s="34"/>
      <c r="K1229" s="34"/>
      <c r="L1229" s="34"/>
      <c r="M1229" s="34"/>
      <c r="N1229" s="34"/>
      <c r="O1229" s="34"/>
      <c r="P1229" s="34"/>
      <c r="Q1229" s="34"/>
      <c r="R1229" s="34"/>
    </row>
    <row r="1230" spans="1:18">
      <c r="A1230" s="50"/>
      <c r="B1230" s="44"/>
      <c r="C1230" s="34"/>
      <c r="D1230" s="51"/>
      <c r="E1230" s="34"/>
      <c r="F1230" s="34"/>
      <c r="G1230" s="34"/>
      <c r="H1230" s="34"/>
      <c r="I1230" s="34"/>
      <c r="J1230" s="34"/>
      <c r="K1230" s="34"/>
      <c r="L1230" s="34"/>
      <c r="M1230" s="34"/>
      <c r="N1230" s="34"/>
      <c r="O1230" s="34"/>
      <c r="P1230" s="34"/>
      <c r="Q1230" s="34"/>
      <c r="R1230" s="34"/>
    </row>
    <row r="1231" spans="1:18">
      <c r="A1231" s="50"/>
      <c r="B1231" s="44"/>
      <c r="C1231" s="34"/>
      <c r="D1231" s="51"/>
      <c r="E1231" s="34"/>
      <c r="F1231" s="34"/>
      <c r="G1231" s="34"/>
      <c r="H1231" s="34"/>
      <c r="I1231" s="34"/>
      <c r="J1231" s="34"/>
      <c r="K1231" s="34"/>
      <c r="L1231" s="34"/>
      <c r="M1231" s="34"/>
      <c r="N1231" s="34"/>
      <c r="O1231" s="34"/>
      <c r="P1231" s="34"/>
      <c r="Q1231" s="34"/>
      <c r="R1231" s="34"/>
    </row>
    <row r="1232" spans="1:18">
      <c r="A1232" s="50"/>
      <c r="B1232" s="44"/>
      <c r="C1232" s="34"/>
      <c r="D1232" s="51"/>
      <c r="E1232" s="34"/>
      <c r="F1232" s="34"/>
      <c r="G1232" s="34"/>
      <c r="H1232" s="34"/>
      <c r="I1232" s="34"/>
      <c r="J1232" s="34"/>
      <c r="K1232" s="34"/>
      <c r="L1232" s="34"/>
      <c r="M1232" s="34"/>
      <c r="N1232" s="34"/>
      <c r="O1232" s="34"/>
      <c r="P1232" s="34"/>
      <c r="Q1232" s="34"/>
      <c r="R1232" s="34"/>
    </row>
    <row r="1233" spans="1:18">
      <c r="A1233" s="50"/>
      <c r="B1233" s="44"/>
      <c r="C1233" s="34"/>
      <c r="D1233" s="51"/>
      <c r="E1233" s="34"/>
      <c r="F1233" s="34"/>
      <c r="G1233" s="34"/>
      <c r="H1233" s="34"/>
      <c r="I1233" s="34"/>
      <c r="J1233" s="34"/>
      <c r="K1233" s="34"/>
      <c r="L1233" s="34"/>
      <c r="M1233" s="34"/>
      <c r="N1233" s="34"/>
      <c r="O1233" s="34"/>
      <c r="P1233" s="34"/>
      <c r="Q1233" s="34"/>
      <c r="R1233" s="34"/>
    </row>
    <row r="1234" spans="1:18">
      <c r="A1234" s="103" t="s">
        <v>504</v>
      </c>
      <c r="B1234" s="103"/>
      <c r="C1234" s="103"/>
      <c r="D1234" s="103"/>
      <c r="E1234" s="103"/>
      <c r="F1234" s="103"/>
      <c r="G1234" s="103"/>
      <c r="H1234" s="103"/>
      <c r="I1234" s="103"/>
      <c r="J1234" s="103"/>
      <c r="K1234" s="103"/>
      <c r="L1234" s="103"/>
      <c r="M1234" s="103"/>
      <c r="N1234" s="103"/>
      <c r="O1234" s="103"/>
      <c r="P1234" s="103"/>
      <c r="Q1234" s="103"/>
      <c r="R1234" s="103"/>
    </row>
    <row r="1235" spans="1:18">
      <c r="A1235" s="103" t="s">
        <v>2</v>
      </c>
      <c r="B1235" s="103"/>
      <c r="C1235" s="103"/>
      <c r="D1235" s="103"/>
      <c r="E1235" s="103"/>
      <c r="F1235" s="103"/>
      <c r="G1235" s="103"/>
      <c r="H1235" s="103"/>
      <c r="I1235" s="103"/>
      <c r="J1235" s="103"/>
      <c r="K1235" s="103"/>
      <c r="L1235" s="103"/>
      <c r="M1235" s="103"/>
      <c r="N1235" s="103"/>
      <c r="O1235" s="103"/>
      <c r="P1235" s="103"/>
      <c r="Q1235" s="103"/>
      <c r="R1235" s="103"/>
    </row>
    <row r="1236" spans="1:18">
      <c r="A1236" s="103" t="s">
        <v>3</v>
      </c>
      <c r="B1236" s="103"/>
      <c r="C1236" s="103"/>
      <c r="D1236" s="103"/>
      <c r="E1236" s="103"/>
      <c r="F1236" s="103"/>
      <c r="G1236" s="103"/>
      <c r="H1236" s="103"/>
      <c r="I1236" s="103"/>
      <c r="J1236" s="103"/>
      <c r="K1236" s="103"/>
      <c r="L1236" s="103"/>
      <c r="M1236" s="103"/>
      <c r="N1236" s="103"/>
      <c r="O1236" s="103"/>
      <c r="P1236" s="103"/>
      <c r="Q1236" s="103"/>
      <c r="R1236" s="103"/>
    </row>
    <row r="1237" spans="1:18" ht="15" customHeight="1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</row>
    <row r="1238" spans="1:18">
      <c r="A1238" s="56" t="s">
        <v>649</v>
      </c>
      <c r="B1238" s="44"/>
      <c r="C1238" s="34"/>
      <c r="D1238" s="51"/>
      <c r="E1238" s="34"/>
      <c r="F1238" s="34"/>
      <c r="G1238" s="34"/>
      <c r="H1238" s="34"/>
      <c r="I1238" s="34"/>
      <c r="J1238" s="34"/>
      <c r="K1238" s="34"/>
      <c r="L1238" s="34"/>
      <c r="M1238" s="34"/>
      <c r="N1238" s="34"/>
      <c r="O1238" s="34"/>
      <c r="P1238" s="34"/>
      <c r="Q1238" s="34"/>
      <c r="R1238" s="34"/>
    </row>
    <row r="1239" spans="1:18">
      <c r="A1239" s="56" t="s">
        <v>650</v>
      </c>
      <c r="B1239" s="44"/>
      <c r="C1239" s="34"/>
      <c r="D1239" s="51"/>
      <c r="E1239" s="34"/>
      <c r="F1239" s="34"/>
      <c r="G1239" s="34"/>
      <c r="H1239" s="34"/>
      <c r="I1239" s="34"/>
      <c r="J1239" s="34"/>
      <c r="K1239" s="34"/>
      <c r="L1239" s="34"/>
      <c r="M1239" s="34"/>
      <c r="N1239" s="34"/>
      <c r="O1239" s="34"/>
      <c r="P1239" s="34"/>
      <c r="Q1239" s="34"/>
      <c r="R1239" s="34"/>
    </row>
    <row r="1240" spans="1:18">
      <c r="A1240" s="104" t="s">
        <v>60</v>
      </c>
      <c r="B1240" s="104" t="s">
        <v>507</v>
      </c>
      <c r="C1240" s="105" t="s">
        <v>508</v>
      </c>
      <c r="D1240" s="105" t="s">
        <v>63</v>
      </c>
      <c r="E1240" s="105" t="s">
        <v>64</v>
      </c>
      <c r="F1240" s="105" t="s">
        <v>65</v>
      </c>
      <c r="G1240" s="106" t="s">
        <v>78</v>
      </c>
      <c r="H1240" s="106"/>
      <c r="I1240" s="106"/>
      <c r="J1240" s="106" t="s">
        <v>79</v>
      </c>
      <c r="K1240" s="106"/>
      <c r="L1240" s="106"/>
      <c r="M1240" s="106" t="s">
        <v>80</v>
      </c>
      <c r="N1240" s="106"/>
      <c r="O1240" s="106"/>
      <c r="P1240" s="106" t="s">
        <v>81</v>
      </c>
      <c r="Q1240" s="106"/>
      <c r="R1240" s="106"/>
    </row>
    <row r="1241" spans="1:18">
      <c r="A1241" s="104"/>
      <c r="B1241" s="104"/>
      <c r="C1241" s="105"/>
      <c r="D1241" s="105"/>
      <c r="E1241" s="105"/>
      <c r="F1241" s="105"/>
      <c r="G1241" s="19" t="s">
        <v>66</v>
      </c>
      <c r="H1241" s="19" t="s">
        <v>67</v>
      </c>
      <c r="I1241" s="19" t="s">
        <v>68</v>
      </c>
      <c r="J1241" s="19" t="s">
        <v>69</v>
      </c>
      <c r="K1241" s="19" t="s">
        <v>70</v>
      </c>
      <c r="L1241" s="19" t="s">
        <v>71</v>
      </c>
      <c r="M1241" s="19" t="s">
        <v>72</v>
      </c>
      <c r="N1241" s="19" t="s">
        <v>73</v>
      </c>
      <c r="O1241" s="19" t="s">
        <v>74</v>
      </c>
      <c r="P1241" s="19" t="s">
        <v>75</v>
      </c>
      <c r="Q1241" s="19" t="s">
        <v>76</v>
      </c>
      <c r="R1241" s="19" t="s">
        <v>77</v>
      </c>
    </row>
    <row r="1242" spans="1:18">
      <c r="A1242" s="22">
        <v>1</v>
      </c>
      <c r="B1242" s="52" t="s">
        <v>651</v>
      </c>
      <c r="C1242" s="23" t="s">
        <v>719</v>
      </c>
      <c r="D1242" s="76">
        <v>12000</v>
      </c>
      <c r="E1242" s="20" t="s">
        <v>87</v>
      </c>
      <c r="F1242" s="23" t="s">
        <v>51</v>
      </c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  <c r="Q1242" s="23"/>
      <c r="R1242" s="23"/>
    </row>
    <row r="1243" spans="1:18">
      <c r="A1243" s="29"/>
      <c r="B1243" s="53" t="s">
        <v>720</v>
      </c>
      <c r="C1243" s="25" t="s">
        <v>721</v>
      </c>
      <c r="D1243" s="63"/>
      <c r="E1243" s="34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</row>
    <row r="1244" spans="1:18">
      <c r="A1244" s="29"/>
      <c r="B1244" s="34"/>
      <c r="C1244" s="25" t="s">
        <v>722</v>
      </c>
      <c r="D1244" s="63"/>
      <c r="E1244" s="34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</row>
    <row r="1245" spans="1:18">
      <c r="A1245" s="31"/>
      <c r="B1245" s="21"/>
      <c r="C1245" s="26" t="s">
        <v>723</v>
      </c>
      <c r="D1245" s="64"/>
      <c r="E1245" s="21"/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</row>
    <row r="1246" spans="1:18">
      <c r="A1246" s="22">
        <v>2</v>
      </c>
      <c r="B1246" s="20" t="s">
        <v>724</v>
      </c>
      <c r="C1246" s="23" t="s">
        <v>725</v>
      </c>
      <c r="D1246" s="76">
        <v>35000</v>
      </c>
      <c r="E1246" s="20" t="s">
        <v>87</v>
      </c>
      <c r="F1246" s="23" t="s">
        <v>51</v>
      </c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  <c r="Q1246" s="23"/>
      <c r="R1246" s="23"/>
    </row>
    <row r="1247" spans="1:18">
      <c r="A1247" s="29"/>
      <c r="B1247" s="34" t="s">
        <v>729</v>
      </c>
      <c r="C1247" s="25" t="s">
        <v>726</v>
      </c>
      <c r="D1247" s="63"/>
      <c r="E1247" s="34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</row>
    <row r="1248" spans="1:18">
      <c r="A1248" s="29"/>
      <c r="B1248" s="53"/>
      <c r="C1248" s="25" t="s">
        <v>727</v>
      </c>
      <c r="D1248" s="63"/>
      <c r="E1248" s="34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</row>
    <row r="1249" spans="1:18">
      <c r="A1249" s="29"/>
      <c r="B1249" s="34"/>
      <c r="C1249" s="65" t="s">
        <v>728</v>
      </c>
      <c r="D1249" s="63"/>
      <c r="E1249" s="34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</row>
    <row r="1250" spans="1:18">
      <c r="A1250" s="31"/>
      <c r="B1250" s="21"/>
      <c r="C1250" s="77" t="s">
        <v>723</v>
      </c>
      <c r="D1250" s="64"/>
      <c r="E1250" s="21"/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  <c r="R1250" s="26"/>
    </row>
    <row r="1251" spans="1:18">
      <c r="A1251" s="55" t="s">
        <v>14</v>
      </c>
      <c r="B1251" s="28">
        <v>2</v>
      </c>
      <c r="C1251" s="11"/>
      <c r="D1251" s="71">
        <v>47000</v>
      </c>
      <c r="E1251" s="27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</row>
    <row r="1253" spans="1:18">
      <c r="A1253" s="3" t="s">
        <v>730</v>
      </c>
    </row>
    <row r="1254" spans="1:18">
      <c r="A1254" s="3" t="s">
        <v>731</v>
      </c>
    </row>
    <row r="1255" spans="1:18">
      <c r="A1255" s="104" t="s">
        <v>60</v>
      </c>
      <c r="B1255" s="104" t="s">
        <v>507</v>
      </c>
      <c r="C1255" s="105" t="s">
        <v>508</v>
      </c>
      <c r="D1255" s="105" t="s">
        <v>63</v>
      </c>
      <c r="E1255" s="105" t="s">
        <v>64</v>
      </c>
      <c r="F1255" s="105" t="s">
        <v>65</v>
      </c>
      <c r="G1255" s="106" t="s">
        <v>78</v>
      </c>
      <c r="H1255" s="106"/>
      <c r="I1255" s="106"/>
      <c r="J1255" s="106" t="s">
        <v>79</v>
      </c>
      <c r="K1255" s="106"/>
      <c r="L1255" s="106"/>
      <c r="M1255" s="106" t="s">
        <v>80</v>
      </c>
      <c r="N1255" s="106"/>
      <c r="O1255" s="106"/>
      <c r="P1255" s="106" t="s">
        <v>81</v>
      </c>
      <c r="Q1255" s="106"/>
      <c r="R1255" s="106"/>
    </row>
    <row r="1256" spans="1:18">
      <c r="A1256" s="104"/>
      <c r="B1256" s="104"/>
      <c r="C1256" s="105"/>
      <c r="D1256" s="105"/>
      <c r="E1256" s="105"/>
      <c r="F1256" s="105"/>
      <c r="G1256" s="19" t="s">
        <v>66</v>
      </c>
      <c r="H1256" s="19" t="s">
        <v>67</v>
      </c>
      <c r="I1256" s="19" t="s">
        <v>68</v>
      </c>
      <c r="J1256" s="19" t="s">
        <v>69</v>
      </c>
      <c r="K1256" s="19" t="s">
        <v>70</v>
      </c>
      <c r="L1256" s="19" t="s">
        <v>71</v>
      </c>
      <c r="M1256" s="19" t="s">
        <v>72</v>
      </c>
      <c r="N1256" s="19" t="s">
        <v>73</v>
      </c>
      <c r="O1256" s="19" t="s">
        <v>74</v>
      </c>
      <c r="P1256" s="19" t="s">
        <v>75</v>
      </c>
      <c r="Q1256" s="19" t="s">
        <v>76</v>
      </c>
      <c r="R1256" s="19" t="s">
        <v>77</v>
      </c>
    </row>
    <row r="1257" spans="1:18">
      <c r="A1257" s="22">
        <v>1</v>
      </c>
      <c r="B1257" s="52" t="s">
        <v>732</v>
      </c>
      <c r="C1257" s="23" t="s">
        <v>733</v>
      </c>
      <c r="D1257" s="76">
        <v>40000</v>
      </c>
      <c r="E1257" s="20" t="s">
        <v>87</v>
      </c>
      <c r="F1257" s="23" t="s">
        <v>52</v>
      </c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  <c r="Q1257" s="23"/>
      <c r="R1257" s="23"/>
    </row>
    <row r="1258" spans="1:18">
      <c r="A1258" s="29"/>
      <c r="B1258" s="53" t="s">
        <v>19</v>
      </c>
      <c r="C1258" s="25" t="s">
        <v>734</v>
      </c>
      <c r="D1258" s="63"/>
      <c r="E1258" s="34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</row>
    <row r="1259" spans="1:18">
      <c r="A1259" s="29"/>
      <c r="B1259" s="34"/>
      <c r="C1259" s="25" t="s">
        <v>737</v>
      </c>
      <c r="D1259" s="63"/>
      <c r="E1259" s="34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</row>
    <row r="1260" spans="1:18">
      <c r="A1260" s="29"/>
      <c r="B1260" s="34"/>
      <c r="C1260" s="25" t="s">
        <v>735</v>
      </c>
      <c r="D1260" s="63"/>
      <c r="E1260" s="34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</row>
    <row r="1261" spans="1:18">
      <c r="A1261" s="29"/>
      <c r="B1261" s="34"/>
      <c r="C1261" s="25" t="s">
        <v>736</v>
      </c>
      <c r="D1261" s="63"/>
      <c r="E1261" s="34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</row>
    <row r="1262" spans="1:18">
      <c r="A1262" s="29"/>
      <c r="B1262" s="34"/>
      <c r="C1262" s="25" t="s">
        <v>738</v>
      </c>
      <c r="D1262" s="63"/>
      <c r="E1262" s="34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</row>
    <row r="1263" spans="1:18">
      <c r="A1263" s="29"/>
      <c r="B1263" s="34"/>
      <c r="C1263" s="25" t="s">
        <v>739</v>
      </c>
      <c r="D1263" s="63"/>
      <c r="E1263" s="34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</row>
    <row r="1264" spans="1:18">
      <c r="A1264" s="75" t="s">
        <v>14</v>
      </c>
      <c r="B1264" s="75">
        <v>1</v>
      </c>
      <c r="C1264" s="11"/>
      <c r="D1264" s="9">
        <v>40000</v>
      </c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</row>
  </sheetData>
  <mergeCells count="497">
    <mergeCell ref="A873:R873"/>
    <mergeCell ref="A874:R874"/>
    <mergeCell ref="A875:R875"/>
    <mergeCell ref="A235:A236"/>
    <mergeCell ref="B235:B236"/>
    <mergeCell ref="C235:C236"/>
    <mergeCell ref="D235:D236"/>
    <mergeCell ref="E235:E236"/>
    <mergeCell ref="F235:F236"/>
    <mergeCell ref="G235:I235"/>
    <mergeCell ref="J235:L235"/>
    <mergeCell ref="M235:O235"/>
    <mergeCell ref="A709:R709"/>
    <mergeCell ref="A710:R710"/>
    <mergeCell ref="A711:R711"/>
    <mergeCell ref="A787:R787"/>
    <mergeCell ref="A788:R788"/>
    <mergeCell ref="A789:R789"/>
    <mergeCell ref="A795:A796"/>
    <mergeCell ref="B795:B796"/>
    <mergeCell ref="C795:C796"/>
    <mergeCell ref="D795:D796"/>
    <mergeCell ref="E795:E796"/>
    <mergeCell ref="P474:R474"/>
    <mergeCell ref="A548:R548"/>
    <mergeCell ref="A549:R549"/>
    <mergeCell ref="A550:R550"/>
    <mergeCell ref="A556:A557"/>
    <mergeCell ref="B556:B557"/>
    <mergeCell ref="C556:C557"/>
    <mergeCell ref="D556:D557"/>
    <mergeCell ref="E556:E557"/>
    <mergeCell ref="F556:F557"/>
    <mergeCell ref="G556:I556"/>
    <mergeCell ref="J556:L556"/>
    <mergeCell ref="M556:O556"/>
    <mergeCell ref="P556:R556"/>
    <mergeCell ref="A474:A475"/>
    <mergeCell ref="B474:B475"/>
    <mergeCell ref="C474:C475"/>
    <mergeCell ref="D474:D475"/>
    <mergeCell ref="E474:E475"/>
    <mergeCell ref="F474:F475"/>
    <mergeCell ref="G474:I474"/>
    <mergeCell ref="J474:L474"/>
    <mergeCell ref="M474:O474"/>
    <mergeCell ref="A343:R343"/>
    <mergeCell ref="A344:R344"/>
    <mergeCell ref="A345:R345"/>
    <mergeCell ref="A351:A352"/>
    <mergeCell ref="B351:B352"/>
    <mergeCell ref="C351:C352"/>
    <mergeCell ref="D351:D352"/>
    <mergeCell ref="E351:E352"/>
    <mergeCell ref="F351:F352"/>
    <mergeCell ref="G351:I351"/>
    <mergeCell ref="J351:L351"/>
    <mergeCell ref="M351:O351"/>
    <mergeCell ref="P351:R351"/>
    <mergeCell ref="C402:C403"/>
    <mergeCell ref="D402:D403"/>
    <mergeCell ref="E402:E403"/>
    <mergeCell ref="F402:F403"/>
    <mergeCell ref="G402:I402"/>
    <mergeCell ref="M392:O392"/>
    <mergeCell ref="P392:R392"/>
    <mergeCell ref="A1070:R1070"/>
    <mergeCell ref="A989:R989"/>
    <mergeCell ref="A990:R990"/>
    <mergeCell ref="A994:A995"/>
    <mergeCell ref="B994:B995"/>
    <mergeCell ref="C994:C995"/>
    <mergeCell ref="D994:D995"/>
    <mergeCell ref="E994:E995"/>
    <mergeCell ref="F994:F995"/>
    <mergeCell ref="G994:I994"/>
    <mergeCell ref="J994:L994"/>
    <mergeCell ref="M994:O994"/>
    <mergeCell ref="P994:R994"/>
    <mergeCell ref="A1029:R1029"/>
    <mergeCell ref="P952:R952"/>
    <mergeCell ref="A952:A953"/>
    <mergeCell ref="B952:B953"/>
    <mergeCell ref="A466:R466"/>
    <mergeCell ref="A467:R467"/>
    <mergeCell ref="A468:R468"/>
    <mergeCell ref="A1071:R1071"/>
    <mergeCell ref="A1072:R1072"/>
    <mergeCell ref="J402:L402"/>
    <mergeCell ref="M402:O402"/>
    <mergeCell ref="A988:R988"/>
    <mergeCell ref="C952:C953"/>
    <mergeCell ref="D952:D953"/>
    <mergeCell ref="E952:E953"/>
    <mergeCell ref="F952:F953"/>
    <mergeCell ref="G952:I952"/>
    <mergeCell ref="J952:L952"/>
    <mergeCell ref="M952:O952"/>
    <mergeCell ref="A425:R425"/>
    <mergeCell ref="A914:R914"/>
    <mergeCell ref="A912:R912"/>
    <mergeCell ref="A913:R913"/>
    <mergeCell ref="A426:R426"/>
    <mergeCell ref="A427:R427"/>
    <mergeCell ref="G1117:I1117"/>
    <mergeCell ref="J1117:L1117"/>
    <mergeCell ref="M1117:O1117"/>
    <mergeCell ref="P1117:R1117"/>
    <mergeCell ref="P1124:R1124"/>
    <mergeCell ref="A1124:A1125"/>
    <mergeCell ref="B1124:B1125"/>
    <mergeCell ref="C1124:C1125"/>
    <mergeCell ref="D1124:D1125"/>
    <mergeCell ref="E1124:E1125"/>
    <mergeCell ref="F1124:F1125"/>
    <mergeCell ref="G1124:I1124"/>
    <mergeCell ref="J1124:L1124"/>
    <mergeCell ref="M1124:O1124"/>
    <mergeCell ref="A507:R507"/>
    <mergeCell ref="A508:R508"/>
    <mergeCell ref="A509:R509"/>
    <mergeCell ref="A515:A516"/>
    <mergeCell ref="B515:B516"/>
    <mergeCell ref="C515:C516"/>
    <mergeCell ref="D515:D516"/>
    <mergeCell ref="E515:E516"/>
    <mergeCell ref="F515:F516"/>
    <mergeCell ref="G515:I515"/>
    <mergeCell ref="J515:L515"/>
    <mergeCell ref="M515:O515"/>
    <mergeCell ref="P515:R515"/>
    <mergeCell ref="C433:C434"/>
    <mergeCell ref="D433:D434"/>
    <mergeCell ref="E433:E434"/>
    <mergeCell ref="A301:R301"/>
    <mergeCell ref="A302:R302"/>
    <mergeCell ref="A303:R303"/>
    <mergeCell ref="A309:A310"/>
    <mergeCell ref="B309:B310"/>
    <mergeCell ref="C309:C310"/>
    <mergeCell ref="D309:D310"/>
    <mergeCell ref="E309:E310"/>
    <mergeCell ref="F309:F310"/>
    <mergeCell ref="G309:I309"/>
    <mergeCell ref="J309:L309"/>
    <mergeCell ref="M309:O309"/>
    <mergeCell ref="P309:R309"/>
    <mergeCell ref="F433:F434"/>
    <mergeCell ref="P402:R402"/>
    <mergeCell ref="A402:A403"/>
    <mergeCell ref="B402:B403"/>
    <mergeCell ref="F288:F289"/>
    <mergeCell ref="G288:I288"/>
    <mergeCell ref="J288:L288"/>
    <mergeCell ref="M288:O288"/>
    <mergeCell ref="P288:R288"/>
    <mergeCell ref="A288:A289"/>
    <mergeCell ref="B288:B289"/>
    <mergeCell ref="C288:C289"/>
    <mergeCell ref="D288:D289"/>
    <mergeCell ref="E288:E289"/>
    <mergeCell ref="F274:F275"/>
    <mergeCell ref="G274:I274"/>
    <mergeCell ref="J274:L274"/>
    <mergeCell ref="M274:O274"/>
    <mergeCell ref="P274:R274"/>
    <mergeCell ref="A274:A275"/>
    <mergeCell ref="B274:B275"/>
    <mergeCell ref="C274:C275"/>
    <mergeCell ref="D274:D275"/>
    <mergeCell ref="E274:E275"/>
    <mergeCell ref="P219:R219"/>
    <mergeCell ref="P243:R243"/>
    <mergeCell ref="A266:R266"/>
    <mergeCell ref="A267:R267"/>
    <mergeCell ref="A268:R268"/>
    <mergeCell ref="A243:A244"/>
    <mergeCell ref="B243:B244"/>
    <mergeCell ref="C243:C244"/>
    <mergeCell ref="D243:D244"/>
    <mergeCell ref="E243:E244"/>
    <mergeCell ref="F243:F244"/>
    <mergeCell ref="G243:I243"/>
    <mergeCell ref="J243:L243"/>
    <mergeCell ref="M243:O243"/>
    <mergeCell ref="P235:R235"/>
    <mergeCell ref="A219:A220"/>
    <mergeCell ref="B219:B220"/>
    <mergeCell ref="C219:C220"/>
    <mergeCell ref="D219:D220"/>
    <mergeCell ref="E219:E220"/>
    <mergeCell ref="F219:F220"/>
    <mergeCell ref="G219:I219"/>
    <mergeCell ref="J219:L219"/>
    <mergeCell ref="M219:O219"/>
    <mergeCell ref="A108:R108"/>
    <mergeCell ref="A109:R109"/>
    <mergeCell ref="A110:R110"/>
    <mergeCell ref="A116:A117"/>
    <mergeCell ref="B116:B117"/>
    <mergeCell ref="C116:C117"/>
    <mergeCell ref="D116:D117"/>
    <mergeCell ref="E116:E117"/>
    <mergeCell ref="F116:F117"/>
    <mergeCell ref="G116:I116"/>
    <mergeCell ref="J116:L116"/>
    <mergeCell ref="M116:O116"/>
    <mergeCell ref="P116:R116"/>
    <mergeCell ref="A74:R74"/>
    <mergeCell ref="A75:R75"/>
    <mergeCell ref="A76:R76"/>
    <mergeCell ref="F82:F83"/>
    <mergeCell ref="G82:I82"/>
    <mergeCell ref="J82:L82"/>
    <mergeCell ref="M82:O82"/>
    <mergeCell ref="P82:R82"/>
    <mergeCell ref="A82:A83"/>
    <mergeCell ref="B82:B83"/>
    <mergeCell ref="C82:C83"/>
    <mergeCell ref="D82:D83"/>
    <mergeCell ref="E82:E83"/>
    <mergeCell ref="A42:R42"/>
    <mergeCell ref="A48:A49"/>
    <mergeCell ref="B48:B49"/>
    <mergeCell ref="C48:C49"/>
    <mergeCell ref="D48:D49"/>
    <mergeCell ref="E48:E49"/>
    <mergeCell ref="F48:F49"/>
    <mergeCell ref="G48:I48"/>
    <mergeCell ref="J48:L48"/>
    <mergeCell ref="M48:O48"/>
    <mergeCell ref="P48:R48"/>
    <mergeCell ref="A41:R41"/>
    <mergeCell ref="G23:I23"/>
    <mergeCell ref="J23:L23"/>
    <mergeCell ref="M23:O23"/>
    <mergeCell ref="P23:R23"/>
    <mergeCell ref="A40:R40"/>
    <mergeCell ref="A23:A24"/>
    <mergeCell ref="B23:B24"/>
    <mergeCell ref="C23:C24"/>
    <mergeCell ref="D23:D24"/>
    <mergeCell ref="E23:E24"/>
    <mergeCell ref="F23:F24"/>
    <mergeCell ref="G11:I11"/>
    <mergeCell ref="J11:L11"/>
    <mergeCell ref="M11:O11"/>
    <mergeCell ref="P11:R11"/>
    <mergeCell ref="A2:R2"/>
    <mergeCell ref="A3:R3"/>
    <mergeCell ref="A4:R4"/>
    <mergeCell ref="A5:R5"/>
    <mergeCell ref="A11:A12"/>
    <mergeCell ref="B11:B12"/>
    <mergeCell ref="C11:C12"/>
    <mergeCell ref="D11:D12"/>
    <mergeCell ref="E11:E12"/>
    <mergeCell ref="F11:F12"/>
    <mergeCell ref="A433:A434"/>
    <mergeCell ref="B433:B434"/>
    <mergeCell ref="A150:R150"/>
    <mergeCell ref="A151:R151"/>
    <mergeCell ref="A152:R152"/>
    <mergeCell ref="A159:A160"/>
    <mergeCell ref="B159:B160"/>
    <mergeCell ref="C159:C160"/>
    <mergeCell ref="D159:D160"/>
    <mergeCell ref="E159:E160"/>
    <mergeCell ref="F159:F160"/>
    <mergeCell ref="G159:I159"/>
    <mergeCell ref="J159:L159"/>
    <mergeCell ref="M159:O159"/>
    <mergeCell ref="P159:R159"/>
    <mergeCell ref="E195:E196"/>
    <mergeCell ref="F195:F196"/>
    <mergeCell ref="G195:I195"/>
    <mergeCell ref="J195:L195"/>
    <mergeCell ref="M195:O195"/>
    <mergeCell ref="P195:R195"/>
    <mergeCell ref="A227:R227"/>
    <mergeCell ref="A228:R228"/>
    <mergeCell ref="A229:R229"/>
    <mergeCell ref="J598:L598"/>
    <mergeCell ref="M598:O598"/>
    <mergeCell ref="A187:R187"/>
    <mergeCell ref="A188:R188"/>
    <mergeCell ref="A189:R189"/>
    <mergeCell ref="A195:A196"/>
    <mergeCell ref="B195:B196"/>
    <mergeCell ref="C195:C196"/>
    <mergeCell ref="D195:D196"/>
    <mergeCell ref="G433:I433"/>
    <mergeCell ref="J433:L433"/>
    <mergeCell ref="M433:O433"/>
    <mergeCell ref="P433:R433"/>
    <mergeCell ref="A384:R384"/>
    <mergeCell ref="A385:R385"/>
    <mergeCell ref="A386:R386"/>
    <mergeCell ref="A392:A393"/>
    <mergeCell ref="B392:B393"/>
    <mergeCell ref="C392:C393"/>
    <mergeCell ref="D392:D393"/>
    <mergeCell ref="E392:E393"/>
    <mergeCell ref="F392:F393"/>
    <mergeCell ref="G392:I392"/>
    <mergeCell ref="J392:L392"/>
    <mergeCell ref="P598:R598"/>
    <mergeCell ref="A590:R590"/>
    <mergeCell ref="A591:R591"/>
    <mergeCell ref="A592:R592"/>
    <mergeCell ref="A629:R629"/>
    <mergeCell ref="A630:R630"/>
    <mergeCell ref="A631:R631"/>
    <mergeCell ref="A637:A638"/>
    <mergeCell ref="B637:B638"/>
    <mergeCell ref="C637:C638"/>
    <mergeCell ref="D637:D638"/>
    <mergeCell ref="E637:E638"/>
    <mergeCell ref="F637:F638"/>
    <mergeCell ref="G637:I637"/>
    <mergeCell ref="J637:L637"/>
    <mergeCell ref="M637:O637"/>
    <mergeCell ref="P637:R637"/>
    <mergeCell ref="A598:A599"/>
    <mergeCell ref="B598:B599"/>
    <mergeCell ref="C598:C599"/>
    <mergeCell ref="D598:D599"/>
    <mergeCell ref="E598:E599"/>
    <mergeCell ref="F598:F599"/>
    <mergeCell ref="G598:I598"/>
    <mergeCell ref="D856:D857"/>
    <mergeCell ref="E856:E857"/>
    <mergeCell ref="F856:F857"/>
    <mergeCell ref="G856:I856"/>
    <mergeCell ref="J856:L856"/>
    <mergeCell ref="A668:R668"/>
    <mergeCell ref="A669:R669"/>
    <mergeCell ref="A670:R670"/>
    <mergeCell ref="A676:A677"/>
    <mergeCell ref="B676:B677"/>
    <mergeCell ref="C676:C677"/>
    <mergeCell ref="D676:D677"/>
    <mergeCell ref="E676:E677"/>
    <mergeCell ref="F676:F677"/>
    <mergeCell ref="G676:I676"/>
    <mergeCell ref="J676:L676"/>
    <mergeCell ref="M676:O676"/>
    <mergeCell ref="P676:R676"/>
    <mergeCell ref="F795:F796"/>
    <mergeCell ref="G795:I795"/>
    <mergeCell ref="J795:L795"/>
    <mergeCell ref="M795:O795"/>
    <mergeCell ref="P795:R795"/>
    <mergeCell ref="A948:R948"/>
    <mergeCell ref="A918:A919"/>
    <mergeCell ref="B918:B919"/>
    <mergeCell ref="C918:C919"/>
    <mergeCell ref="D918:D919"/>
    <mergeCell ref="E918:E919"/>
    <mergeCell ref="A748:R748"/>
    <mergeCell ref="A749:R749"/>
    <mergeCell ref="A750:R750"/>
    <mergeCell ref="A756:A757"/>
    <mergeCell ref="B756:B757"/>
    <mergeCell ref="C756:C757"/>
    <mergeCell ref="D756:D757"/>
    <mergeCell ref="E756:E757"/>
    <mergeCell ref="F756:F757"/>
    <mergeCell ref="G756:I756"/>
    <mergeCell ref="J756:L756"/>
    <mergeCell ref="M756:O756"/>
    <mergeCell ref="P756:R756"/>
    <mergeCell ref="F918:F919"/>
    <mergeCell ref="G918:I918"/>
    <mergeCell ref="J918:L918"/>
    <mergeCell ref="M918:O918"/>
    <mergeCell ref="P918:R918"/>
    <mergeCell ref="A831:R831"/>
    <mergeCell ref="A832:R832"/>
    <mergeCell ref="A833:R833"/>
    <mergeCell ref="A837:A838"/>
    <mergeCell ref="B837:B838"/>
    <mergeCell ref="C837:C838"/>
    <mergeCell ref="D837:D838"/>
    <mergeCell ref="E837:E838"/>
    <mergeCell ref="F837:F838"/>
    <mergeCell ref="G837:I837"/>
    <mergeCell ref="J837:L837"/>
    <mergeCell ref="M837:O837"/>
    <mergeCell ref="P837:R837"/>
    <mergeCell ref="M856:O856"/>
    <mergeCell ref="P1240:R1240"/>
    <mergeCell ref="A1240:A1241"/>
    <mergeCell ref="B1240:B1241"/>
    <mergeCell ref="C1240:C1241"/>
    <mergeCell ref="D1240:D1241"/>
    <mergeCell ref="E1240:E1241"/>
    <mergeCell ref="F1240:F1241"/>
    <mergeCell ref="G1240:I1240"/>
    <mergeCell ref="J1240:L1240"/>
    <mergeCell ref="M1240:O1240"/>
    <mergeCell ref="A1235:R1235"/>
    <mergeCell ref="A1236:R1236"/>
    <mergeCell ref="P1076:R1076"/>
    <mergeCell ref="A1199:A1200"/>
    <mergeCell ref="B1199:B1200"/>
    <mergeCell ref="C1199:C1200"/>
    <mergeCell ref="D1199:D1200"/>
    <mergeCell ref="A1234:R1234"/>
    <mergeCell ref="A1193:R1193"/>
    <mergeCell ref="A1194:R1194"/>
    <mergeCell ref="A1195:R1195"/>
    <mergeCell ref="A946:R946"/>
    <mergeCell ref="A947:R947"/>
    <mergeCell ref="E1199:E1200"/>
    <mergeCell ref="F1199:F1200"/>
    <mergeCell ref="G1199:I1199"/>
    <mergeCell ref="J1199:L1199"/>
    <mergeCell ref="M1199:O1199"/>
    <mergeCell ref="P1199:R1199"/>
    <mergeCell ref="A1076:A1077"/>
    <mergeCell ref="B1076:B1077"/>
    <mergeCell ref="C1076:C1077"/>
    <mergeCell ref="D1076:D1077"/>
    <mergeCell ref="E1076:E1077"/>
    <mergeCell ref="F1076:F1077"/>
    <mergeCell ref="G1076:I1076"/>
    <mergeCell ref="J1076:L1076"/>
    <mergeCell ref="M1076:O1076"/>
    <mergeCell ref="A1111:R1111"/>
    <mergeCell ref="A1112:R1112"/>
    <mergeCell ref="A1113:R1113"/>
    <mergeCell ref="A1117:A1118"/>
    <mergeCell ref="B1117:B1118"/>
    <mergeCell ref="C1117:C1118"/>
    <mergeCell ref="D1117:D1118"/>
    <mergeCell ref="E1117:E1118"/>
    <mergeCell ref="F1117:F1118"/>
    <mergeCell ref="P1255:R1255"/>
    <mergeCell ref="A1255:A1256"/>
    <mergeCell ref="B1255:B1256"/>
    <mergeCell ref="C1255:C1256"/>
    <mergeCell ref="D1255:D1256"/>
    <mergeCell ref="E1255:E1256"/>
    <mergeCell ref="F1255:F1256"/>
    <mergeCell ref="G1255:I1255"/>
    <mergeCell ref="J1255:L1255"/>
    <mergeCell ref="M1255:O1255"/>
    <mergeCell ref="P717:R717"/>
    <mergeCell ref="A879:A880"/>
    <mergeCell ref="B879:B880"/>
    <mergeCell ref="C879:C880"/>
    <mergeCell ref="D879:D880"/>
    <mergeCell ref="E879:E880"/>
    <mergeCell ref="F879:F880"/>
    <mergeCell ref="G879:I879"/>
    <mergeCell ref="J879:L879"/>
    <mergeCell ref="M879:O879"/>
    <mergeCell ref="P879:R879"/>
    <mergeCell ref="A717:A718"/>
    <mergeCell ref="B717:B718"/>
    <mergeCell ref="C717:C718"/>
    <mergeCell ref="D717:D718"/>
    <mergeCell ref="E717:E718"/>
    <mergeCell ref="F717:F718"/>
    <mergeCell ref="G717:I717"/>
    <mergeCell ref="J717:L717"/>
    <mergeCell ref="M717:O717"/>
    <mergeCell ref="P856:R856"/>
    <mergeCell ref="A856:A857"/>
    <mergeCell ref="B856:B857"/>
    <mergeCell ref="C856:C857"/>
    <mergeCell ref="A1030:R1030"/>
    <mergeCell ref="A1031:R1031"/>
    <mergeCell ref="A1035:A1036"/>
    <mergeCell ref="B1035:B1036"/>
    <mergeCell ref="C1035:C1036"/>
    <mergeCell ref="D1035:D1036"/>
    <mergeCell ref="E1035:E1036"/>
    <mergeCell ref="F1035:F1036"/>
    <mergeCell ref="G1035:I1035"/>
    <mergeCell ref="J1035:L1035"/>
    <mergeCell ref="M1035:O1035"/>
    <mergeCell ref="P1035:R1035"/>
    <mergeCell ref="A1152:R1152"/>
    <mergeCell ref="A1153:R1153"/>
    <mergeCell ref="A1154:R1154"/>
    <mergeCell ref="A1158:A1159"/>
    <mergeCell ref="B1158:B1159"/>
    <mergeCell ref="C1158:C1159"/>
    <mergeCell ref="D1158:D1159"/>
    <mergeCell ref="E1158:E1159"/>
    <mergeCell ref="F1158:F1159"/>
    <mergeCell ref="G1158:I1158"/>
    <mergeCell ref="J1158:L1158"/>
    <mergeCell ref="M1158:O1158"/>
    <mergeCell ref="P1158:R1158"/>
  </mergeCells>
  <printOptions horizontalCentered="1"/>
  <pageMargins left="0.31496062992125984" right="0.31496062992125984" top="0.35433070866141736" bottom="0.35433070866141736" header="0.31496062992125984" footer="0.31496062992125984"/>
  <pageSetup scale="66" orientation="landscape" horizontalDpi="300" verticalDpi="300" r:id="rId1"/>
  <rowBreaks count="15" manualBreakCount="15">
    <brk id="38" max="16383" man="1"/>
    <brk id="72" max="16383" man="1"/>
    <brk id="106" max="17" man="1"/>
    <brk id="185" max="16383" man="1"/>
    <brk id="225" max="16383" man="1"/>
    <brk id="264" max="16383" man="1"/>
    <brk id="299" max="16383" man="1"/>
    <brk id="627" max="16383" man="1"/>
    <brk id="666" max="17" man="1"/>
    <brk id="746" max="17" man="1"/>
    <brk id="785" max="17" man="1"/>
    <brk id="829" max="17" man="1"/>
    <brk id="910" max="16383" man="1"/>
    <brk id="944" max="17" man="1"/>
    <brk id="9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ส่วนที่2</vt:lpstr>
      <vt:lpstr>ส่วนที่ 3</vt:lpstr>
      <vt:lpstr>'ส่วนที่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2020-10-09T03:06:43Z</cp:lastPrinted>
  <dcterms:created xsi:type="dcterms:W3CDTF">2020-09-10T06:08:13Z</dcterms:created>
  <dcterms:modified xsi:type="dcterms:W3CDTF">2021-03-17T03:56:46Z</dcterms:modified>
</cp:coreProperties>
</file>